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etiming\180217\"/>
    </mc:Choice>
  </mc:AlternateContent>
  <xr:revisionPtr revIDLastSave="0" documentId="13_ncr:1_{0D77D324-39EF-4944-93E0-8F80D5D9E44E}" xr6:coauthVersionLast="40" xr6:coauthVersionMax="40" xr10:uidLastSave="{00000000-0000-0000-0000-000000000000}"/>
  <bookViews>
    <workbookView xWindow="-120" yWindow="-120" windowWidth="20730" windowHeight="11160" tabRatio="897" activeTab="7" xr2:uid="{00000000-000D-0000-FFFF-FFFF00000000}"/>
  </bookViews>
  <sheets>
    <sheet name="Finale 1" sheetId="26" r:id="rId1"/>
    <sheet name="Finale 2" sheetId="27" r:id="rId2"/>
    <sheet name="Finale 3" sheetId="28" r:id="rId3"/>
    <sheet name="Finale 4" sheetId="29" r:id="rId4"/>
    <sheet name="Finale 5" sheetId="30" r:id="rId5"/>
    <sheet name="Finale 6" sheetId="31" r:id="rId6"/>
    <sheet name="Finale 7" sheetId="2" r:id="rId7"/>
    <sheet name="Finale 8" sheetId="9" r:id="rId8"/>
    <sheet name="F3" sheetId="10" r:id="rId9"/>
    <sheet name="KOS Sprint startider finale" sheetId="33" r:id="rId10"/>
    <sheet name="F6" sheetId="14" r:id="rId11"/>
    <sheet name="F7" sheetId="16" r:id="rId12"/>
    <sheet name="F8" sheetId="17" r:id="rId13"/>
    <sheet name="F9" sheetId="20" r:id="rId14"/>
    <sheet name="F10" sheetId="22" r:id="rId15"/>
    <sheet name="F11" sheetId="23" r:id="rId16"/>
    <sheet name="Deltakere" sheetId="1" state="hidden" r:id="rId17"/>
    <sheet name="Tidsplan" sheetId="5" r:id="rId18"/>
    <sheet name="1" sheetId="3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9" l="1"/>
  <c r="H13" i="9"/>
  <c r="H16" i="9"/>
  <c r="H20" i="9"/>
  <c r="H19" i="9"/>
  <c r="H18" i="9"/>
  <c r="H15" i="9"/>
  <c r="H17" i="2"/>
  <c r="H16" i="2"/>
  <c r="H15" i="2"/>
  <c r="H13" i="2"/>
  <c r="H18" i="2"/>
  <c r="H19" i="2"/>
  <c r="H20" i="2"/>
  <c r="H22" i="2"/>
  <c r="H27" i="2"/>
  <c r="H26" i="2"/>
  <c r="H23" i="2"/>
  <c r="H24" i="2"/>
  <c r="H25" i="2"/>
  <c r="H14" i="2"/>
  <c r="H20" i="31"/>
  <c r="H21" i="31"/>
  <c r="H18" i="31"/>
  <c r="H17" i="31"/>
  <c r="H22" i="31"/>
  <c r="H16" i="31"/>
  <c r="H27" i="31"/>
  <c r="H23" i="31"/>
  <c r="H26" i="31"/>
  <c r="H25" i="31"/>
  <c r="H24" i="31"/>
  <c r="H19" i="31"/>
  <c r="H14" i="30"/>
  <c r="H15" i="30"/>
  <c r="H16" i="30"/>
  <c r="H20" i="30"/>
  <c r="H17" i="30"/>
  <c r="H21" i="30"/>
  <c r="H18" i="30"/>
  <c r="H19" i="30"/>
  <c r="H22" i="30"/>
  <c r="H13" i="30"/>
  <c r="H18" i="29"/>
  <c r="H15" i="29"/>
  <c r="H16" i="29"/>
  <c r="H14" i="29"/>
  <c r="H17" i="29"/>
  <c r="H19" i="28"/>
  <c r="H20" i="28"/>
  <c r="H21" i="28"/>
  <c r="H16" i="28"/>
  <c r="H17" i="28"/>
  <c r="H15" i="28"/>
  <c r="H14" i="28"/>
  <c r="H13" i="28"/>
  <c r="H18" i="28"/>
  <c r="H14" i="27"/>
  <c r="H17" i="27"/>
  <c r="H18" i="27"/>
  <c r="H19" i="27"/>
  <c r="H21" i="27"/>
  <c r="H22" i="27"/>
  <c r="H23" i="27"/>
  <c r="H13" i="27"/>
  <c r="H14" i="26"/>
  <c r="H15" i="26"/>
  <c r="H16" i="26"/>
  <c r="H17" i="26"/>
  <c r="H18" i="26"/>
  <c r="H13" i="26"/>
  <c r="C18" i="23" l="1"/>
  <c r="D18" i="23"/>
  <c r="E18" i="23"/>
  <c r="C19" i="23"/>
  <c r="D19" i="23"/>
  <c r="E19" i="23"/>
  <c r="C20" i="23"/>
  <c r="D20" i="23"/>
  <c r="E20" i="23"/>
  <c r="C21" i="23"/>
  <c r="D21" i="23"/>
  <c r="E21" i="23"/>
  <c r="C22" i="23"/>
  <c r="D22" i="23"/>
  <c r="E22" i="23"/>
  <c r="C23" i="23"/>
  <c r="D23" i="23"/>
  <c r="E23" i="23"/>
  <c r="C24" i="23"/>
  <c r="D24" i="23"/>
  <c r="E24" i="23"/>
  <c r="C18" i="22"/>
  <c r="D18" i="22"/>
  <c r="E18" i="22"/>
  <c r="C19" i="22"/>
  <c r="D19" i="22"/>
  <c r="E19" i="22"/>
  <c r="C20" i="22"/>
  <c r="D20" i="22"/>
  <c r="E20" i="22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1" i="16"/>
  <c r="D21" i="16"/>
  <c r="E21" i="16"/>
  <c r="C22" i="16"/>
  <c r="D22" i="16"/>
  <c r="E22" i="16"/>
  <c r="C23" i="16"/>
  <c r="E23" i="16"/>
  <c r="C24" i="16"/>
  <c r="E24" i="16"/>
  <c r="C25" i="16"/>
  <c r="D25" i="16"/>
  <c r="E25" i="16"/>
  <c r="C26" i="16"/>
  <c r="E26" i="16"/>
  <c r="C27" i="16"/>
  <c r="D27" i="16"/>
  <c r="E27" i="16"/>
  <c r="C28" i="16"/>
  <c r="E28" i="16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18" i="10"/>
  <c r="D18" i="10"/>
  <c r="E18" i="10"/>
  <c r="C19" i="10"/>
  <c r="D19" i="10"/>
  <c r="E19" i="10"/>
  <c r="C20" i="10"/>
  <c r="D20" i="10"/>
  <c r="E20" i="10"/>
  <c r="C21" i="10"/>
  <c r="D21" i="10"/>
  <c r="E21" i="10"/>
  <c r="E17" i="23"/>
  <c r="D17" i="23"/>
  <c r="C17" i="23"/>
  <c r="E16" i="23"/>
  <c r="D16" i="23"/>
  <c r="C16" i="23"/>
  <c r="E15" i="23"/>
  <c r="D15" i="23"/>
  <c r="C15" i="23"/>
  <c r="E14" i="23"/>
  <c r="D14" i="23"/>
  <c r="C14" i="23"/>
  <c r="E13" i="23"/>
  <c r="D13" i="23"/>
  <c r="C13" i="23"/>
  <c r="E17" i="22"/>
  <c r="D17" i="22"/>
  <c r="C17" i="22"/>
  <c r="E16" i="22"/>
  <c r="D16" i="22"/>
  <c r="C16" i="22"/>
  <c r="E15" i="22"/>
  <c r="D15" i="22"/>
  <c r="C15" i="22"/>
  <c r="E14" i="22"/>
  <c r="D14" i="22"/>
  <c r="C14" i="22"/>
  <c r="E13" i="22"/>
  <c r="D13" i="22"/>
  <c r="C13" i="22"/>
  <c r="D14" i="20"/>
  <c r="D15" i="20"/>
  <c r="D16" i="20"/>
  <c r="D17" i="20"/>
  <c r="D18" i="20"/>
  <c r="E16" i="20"/>
  <c r="E17" i="20"/>
  <c r="E18" i="20"/>
  <c r="E14" i="20"/>
  <c r="E15" i="20"/>
  <c r="E13" i="20"/>
  <c r="D13" i="20"/>
  <c r="C18" i="20"/>
  <c r="C17" i="20"/>
  <c r="C16" i="20"/>
  <c r="C15" i="20"/>
  <c r="C14" i="20"/>
  <c r="C13" i="20"/>
  <c r="C21" i="17"/>
  <c r="D21" i="17"/>
  <c r="E21" i="17"/>
  <c r="E20" i="17"/>
  <c r="D20" i="17"/>
  <c r="C20" i="17"/>
  <c r="E19" i="17"/>
  <c r="D19" i="17"/>
  <c r="C19" i="17"/>
  <c r="E18" i="17"/>
  <c r="D18" i="17"/>
  <c r="C18" i="17"/>
  <c r="E17" i="17"/>
  <c r="D17" i="17"/>
  <c r="C17" i="17"/>
  <c r="E16" i="17"/>
  <c r="D16" i="17"/>
  <c r="C16" i="17"/>
  <c r="E15" i="17"/>
  <c r="D15" i="17"/>
  <c r="C15" i="17"/>
  <c r="E14" i="17"/>
  <c r="D14" i="17"/>
  <c r="C14" i="17"/>
  <c r="E13" i="17"/>
  <c r="D13" i="17"/>
  <c r="C13" i="17"/>
  <c r="E20" i="16"/>
  <c r="D20" i="16"/>
  <c r="C20" i="16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7" i="14"/>
  <c r="D17" i="14"/>
  <c r="C17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A13" i="5" l="1"/>
  <c r="A14" i="5" l="1"/>
  <c r="A15" i="5" s="1"/>
  <c r="A16" i="5" s="1"/>
  <c r="A17" i="5" s="1"/>
  <c r="A25" i="5" l="1"/>
  <c r="A26" i="5" s="1"/>
  <c r="A27" i="5" s="1"/>
  <c r="A28" i="5" s="1"/>
  <c r="A29" i="5" s="1"/>
  <c r="A30" i="5" s="1"/>
  <c r="A31" i="5" s="1"/>
  <c r="A32" i="5" s="1"/>
  <c r="A33" i="5" s="1"/>
  <c r="A34" i="5" s="1"/>
  <c r="A35" i="5" s="1"/>
</calcChain>
</file>

<file path=xl/sharedStrings.xml><?xml version="1.0" encoding="utf-8"?>
<sst xmlns="http://schemas.openxmlformats.org/spreadsheetml/2006/main" count="896" uniqueCount="270">
  <si>
    <t>AR</t>
  </si>
  <si>
    <t>FI</t>
  </si>
  <si>
    <t>NOR</t>
  </si>
  <si>
    <t>Finla</t>
  </si>
  <si>
    <t>NOTEAM</t>
  </si>
  <si>
    <t>Startnr</t>
  </si>
  <si>
    <t>Ilar, IL</t>
  </si>
  <si>
    <t>Vadsø SK</t>
  </si>
  <si>
    <t>Forsøk, IL</t>
  </si>
  <si>
    <t>Sandnes IL</t>
  </si>
  <si>
    <t>G 13 år - 900 m</t>
  </si>
  <si>
    <t>G 14 år - 900 m</t>
  </si>
  <si>
    <t>J 13 år - 900 m</t>
  </si>
  <si>
    <t>J 14 år - 900 m</t>
  </si>
  <si>
    <t>Polarstjernen, IL</t>
  </si>
  <si>
    <t>Kirkenes &amp; Omegn SK</t>
  </si>
  <si>
    <t>Båtsfjord Sportsklubb</t>
  </si>
  <si>
    <t>KOS-sprinten  2018</t>
  </si>
  <si>
    <t>Navn</t>
  </si>
  <si>
    <t>Klasse</t>
  </si>
  <si>
    <t>Klubb</t>
  </si>
  <si>
    <t>Målgang</t>
  </si>
  <si>
    <t>Startliste</t>
  </si>
  <si>
    <t>Tidsplan</t>
  </si>
  <si>
    <t>Prolog</t>
  </si>
  <si>
    <t>Semifinaler</t>
  </si>
  <si>
    <t>Finaler</t>
  </si>
  <si>
    <t>Semi 1</t>
  </si>
  <si>
    <t>Semi 2</t>
  </si>
  <si>
    <t>Semi 3</t>
  </si>
  <si>
    <t>Semi 4</t>
  </si>
  <si>
    <t>Semi 5</t>
  </si>
  <si>
    <t>Finale 1</t>
  </si>
  <si>
    <t>Finale 2</t>
  </si>
  <si>
    <t>Finale 3</t>
  </si>
  <si>
    <t>Finale 4</t>
  </si>
  <si>
    <t>Finale 5</t>
  </si>
  <si>
    <t>Finale 6</t>
  </si>
  <si>
    <t>Finale 7</t>
  </si>
  <si>
    <t>Finale 8</t>
  </si>
  <si>
    <t>Faktisk tid</t>
  </si>
  <si>
    <t>Plan</t>
  </si>
  <si>
    <t>Tid pr heat</t>
  </si>
  <si>
    <t>Ledig Startnr</t>
  </si>
  <si>
    <t>Åpen - 900m</t>
  </si>
  <si>
    <t>Dag Sibbern Ryeng</t>
  </si>
  <si>
    <t>Ådne Pettersen</t>
  </si>
  <si>
    <t>G 8 år - 600 m</t>
  </si>
  <si>
    <t>Eemil Anttoni Dikkanen</t>
  </si>
  <si>
    <t>Sindre Aaven</t>
  </si>
  <si>
    <t>Audun Olsen</t>
  </si>
  <si>
    <t>Alta IF</t>
  </si>
  <si>
    <t>Sondre Brandshaug Øie</t>
  </si>
  <si>
    <t>Ane Elisabeth Reisænen</t>
  </si>
  <si>
    <t>J 8 år - 600 m</t>
  </si>
  <si>
    <t>Oda Sagen Michelsen</t>
  </si>
  <si>
    <t>Alisa Isabel Dikkanen</t>
  </si>
  <si>
    <t>Ida Sofie Greiner Green</t>
  </si>
  <si>
    <t>Hedda Strand Salmi</t>
  </si>
  <si>
    <t>Thea Pedersen Hagerup</t>
  </si>
  <si>
    <t>Risten Máijá Aasprong</t>
  </si>
  <si>
    <t>Thea Veronica Sørlie Aasen</t>
  </si>
  <si>
    <t>Ida Olsen Kjerstad</t>
  </si>
  <si>
    <t>Elle Ihler</t>
  </si>
  <si>
    <t>Ailo Andrè Johansen</t>
  </si>
  <si>
    <t>G 9 år - 600 m</t>
  </si>
  <si>
    <t>Fredrik Sagen Michelsen</t>
  </si>
  <si>
    <t>Aron-Emilien Vinterdal</t>
  </si>
  <si>
    <t>Savva Kalimin</t>
  </si>
  <si>
    <t>Patrick Salmi Berg</t>
  </si>
  <si>
    <t>Iris Katrine Horsbøl</t>
  </si>
  <si>
    <t>J 9 år - 600 m</t>
  </si>
  <si>
    <t>Julie Sjøkvist Karlsbakk</t>
  </si>
  <si>
    <t>Emilie Olsen Kjerstad</t>
  </si>
  <si>
    <t>Eva Biret Schaanning Kollstrøm</t>
  </si>
  <si>
    <t>Maja Sildnes Olsen</t>
  </si>
  <si>
    <t>Juhán Niillas Aasprong</t>
  </si>
  <si>
    <t>G 10 år - 600 m</t>
  </si>
  <si>
    <t>Johan Pekka Pettersen</t>
  </si>
  <si>
    <t>Ola Olsen Kjerstad</t>
  </si>
  <si>
    <t>Ingvar Dervola Johansen</t>
  </si>
  <si>
    <t>Vemund Pettersen</t>
  </si>
  <si>
    <t>Troy-Adrian Vevik Økland</t>
  </si>
  <si>
    <t>Hågen Bordi Øvergaard</t>
  </si>
  <si>
    <t>Mathea Stubnova Staalesen</t>
  </si>
  <si>
    <t>J 10 år - 600 m</t>
  </si>
  <si>
    <t>Iina Elisabeth Dikkanen</t>
  </si>
  <si>
    <t>Tiril Pedersen Hagerup</t>
  </si>
  <si>
    <t>Frida Rasmussen</t>
  </si>
  <si>
    <t>Oda Sofie Mietinen-Lindbäck</t>
  </si>
  <si>
    <t>J 11 år - 600 m</t>
  </si>
  <si>
    <t>Martine Padøy Opgård</t>
  </si>
  <si>
    <t>Tverrelvdalen IL</t>
  </si>
  <si>
    <t>Vårin Jacobsen Haugsnes</t>
  </si>
  <si>
    <t>Lina Traa Celius</t>
  </si>
  <si>
    <t>Johan Harila Reiersen</t>
  </si>
  <si>
    <t>G 11 år - 600 m</t>
  </si>
  <si>
    <t>Alexander Kristiansen</t>
  </si>
  <si>
    <t>Kristian Bernhardsen</t>
  </si>
  <si>
    <t>Herman Andreas Rystrøm</t>
  </si>
  <si>
    <t>G 12 år - 600 m</t>
  </si>
  <si>
    <t>Noah Bakken</t>
  </si>
  <si>
    <t>Are Hansen-Lind</t>
  </si>
  <si>
    <t>Nikolai Smith</t>
  </si>
  <si>
    <t>Emil Reite</t>
  </si>
  <si>
    <t>Hammerfest SK</t>
  </si>
  <si>
    <t>Aila Theasdatter Ingilæ</t>
  </si>
  <si>
    <t>J 12 år - 600 m</t>
  </si>
  <si>
    <t>Aina Dikkanen Margit</t>
  </si>
  <si>
    <t>Oda Alexandersen Aas</t>
  </si>
  <si>
    <t>Hannah Maret Bongo Dikkanen</t>
  </si>
  <si>
    <t>Kristina Yanovskaya Nilsen</t>
  </si>
  <si>
    <t>Mia Engelbrecht Christiansen</t>
  </si>
  <si>
    <t>Astrid Solhaug</t>
  </si>
  <si>
    <t>Stine Vibeke Reisænen</t>
  </si>
  <si>
    <t>Selma Stubnova Staalesen</t>
  </si>
  <si>
    <t>Astrid Nilsen-Rønning</t>
  </si>
  <si>
    <t>Hans Håkon Rystrøm</t>
  </si>
  <si>
    <t>Kornelius Ordemann Olsen</t>
  </si>
  <si>
    <t>Tobias Knutsen Stegavik</t>
  </si>
  <si>
    <t>Marius Andre Bernhardsen</t>
  </si>
  <si>
    <t>Martin Strøm</t>
  </si>
  <si>
    <t>Iver Thude Petterson</t>
  </si>
  <si>
    <t>Marius Mikkelsen</t>
  </si>
  <si>
    <t>Odd Harald Rasmussen Bakken</t>
  </si>
  <si>
    <t>Synnøve Samuelsen</t>
  </si>
  <si>
    <t>Ingrid Helsvig Nilsen</t>
  </si>
  <si>
    <t>Matilda Lønning Webber</t>
  </si>
  <si>
    <t>Ida Finjord</t>
  </si>
  <si>
    <t>Lea Charlotte Bakken</t>
  </si>
  <si>
    <t>Hedda Halvari</t>
  </si>
  <si>
    <t>Magdalena Turi</t>
  </si>
  <si>
    <t>Kautokeino IL</t>
  </si>
  <si>
    <t>Elise Vonka</t>
  </si>
  <si>
    <t>Emma Josefine Mietinen-Lindbäck</t>
  </si>
  <si>
    <t>Magnus Mietinen</t>
  </si>
  <si>
    <t>Simen Finjord</t>
  </si>
  <si>
    <t>Alexander Mietinen</t>
  </si>
  <si>
    <t>Petter Dervola Johansen</t>
  </si>
  <si>
    <t>Jardar Olsen</t>
  </si>
  <si>
    <t>Brian Wickstrøm Kristoffersen</t>
  </si>
  <si>
    <t>Arne Christian Rasmussen Holm</t>
  </si>
  <si>
    <t>Mathias Padøy Opgård</t>
  </si>
  <si>
    <t>Henda Dikkanen Margit</t>
  </si>
  <si>
    <t>G 15 år - 900 m</t>
  </si>
  <si>
    <t>Julius Erno Riel-Saua</t>
  </si>
  <si>
    <t>Kyrill-Emil Lind-Hansen</t>
  </si>
  <si>
    <t>Vårin Olsen</t>
  </si>
  <si>
    <t>Stella Fiskebeck</t>
  </si>
  <si>
    <t>Nora Jacobsen Haugsnes</t>
  </si>
  <si>
    <t>Anna-Kajsa Jernsletten</t>
  </si>
  <si>
    <t>Mathea Ulvang Wartiainen</t>
  </si>
  <si>
    <t>Anne Katja Margget Markusnieida Heiberg</t>
  </si>
  <si>
    <t>J 15 år - 900 m</t>
  </si>
  <si>
    <t>G 16 år - 900 m</t>
  </si>
  <si>
    <t>Ida Loe Eriksen</t>
  </si>
  <si>
    <t>Elen Kristine Petterson</t>
  </si>
  <si>
    <t>Anna Ingrid Rasmussen</t>
  </si>
  <si>
    <t>Malin Andrea Nilsen Brandtzæg</t>
  </si>
  <si>
    <t>Robin Knutsen Stegavik</t>
  </si>
  <si>
    <t>Tim Edvard Mechtchanski Hyld Pettersen</t>
  </si>
  <si>
    <t>Bossekop UL</t>
  </si>
  <si>
    <t>Sivert Samuelsen</t>
  </si>
  <si>
    <t>Iver Sildnes Olsen</t>
  </si>
  <si>
    <t>M 17 år - 900 m</t>
  </si>
  <si>
    <t>Even Johnsen</t>
  </si>
  <si>
    <t>M 18 år - 900 m</t>
  </si>
  <si>
    <t>Sander Rasmussen</t>
  </si>
  <si>
    <t>Johannes Bjørnhaug Hammer</t>
  </si>
  <si>
    <t>M 19/20 år - 900 m</t>
  </si>
  <si>
    <t>Kvaløysletta Skilag</t>
  </si>
  <si>
    <t>Ole Marius Jørgensen</t>
  </si>
  <si>
    <t>Pål  Vinterdal</t>
  </si>
  <si>
    <t>Menn senior - 900 m</t>
  </si>
  <si>
    <t>Arve Greiner Green</t>
  </si>
  <si>
    <t>Filip Dalmeyer Nilsen</t>
  </si>
  <si>
    <t>Stig Aksel Opgård</t>
  </si>
  <si>
    <t>Simen Hamborg Amundsen</t>
  </si>
  <si>
    <t>Piera Niilas Tobiassen</t>
  </si>
  <si>
    <t>Ørjan Bakken</t>
  </si>
  <si>
    <t>Veteran - 900 m</t>
  </si>
  <si>
    <t>J 16 år - 900 m</t>
  </si>
  <si>
    <t>Sofia Helander</t>
  </si>
  <si>
    <t>Eva Katrine Dikkanen Margit</t>
  </si>
  <si>
    <t>Hannah Harila Kristiansen</t>
  </si>
  <si>
    <t>K 19/20 år - 900 m</t>
  </si>
  <si>
    <t>Finale 9</t>
  </si>
  <si>
    <t>Finale 10</t>
  </si>
  <si>
    <t>Finale 11</t>
  </si>
  <si>
    <t>ikke start</t>
  </si>
  <si>
    <t>Åpen - 900 m</t>
  </si>
  <si>
    <t>Vestre Jakobselv</t>
  </si>
  <si>
    <t>Forsøk IL</t>
  </si>
  <si>
    <t>avmeldt</t>
  </si>
  <si>
    <t>Amund Sirma Kristiansen</t>
  </si>
  <si>
    <t>Trygve Stenhaug Dørmænen</t>
  </si>
  <si>
    <t>Áinel Matheus Markusabárdni Heiberg</t>
  </si>
  <si>
    <t>Sirma IL</t>
  </si>
  <si>
    <t>G 8 år</t>
  </si>
  <si>
    <t>Sindre Aven</t>
  </si>
  <si>
    <t>Liam Sørhus-Hansen</t>
  </si>
  <si>
    <t>Feliks Witsø</t>
  </si>
  <si>
    <t>G 9 år</t>
  </si>
  <si>
    <t>Margarita Missyura</t>
  </si>
  <si>
    <t>Ingrid Greiner Green</t>
  </si>
  <si>
    <t>Maja Sirma Kristiansen</t>
  </si>
  <si>
    <t>Russland</t>
  </si>
  <si>
    <t>J 8 år</t>
  </si>
  <si>
    <t>J 9 år</t>
  </si>
  <si>
    <t>G 10 år</t>
  </si>
  <si>
    <t>G 11 år</t>
  </si>
  <si>
    <t>Live Rushfeldt</t>
  </si>
  <si>
    <t>Rustad IL</t>
  </si>
  <si>
    <t>J 10 år</t>
  </si>
  <si>
    <t>J 11 år</t>
  </si>
  <si>
    <t>Nikita Stetskevitch Møllersen</t>
  </si>
  <si>
    <t>G 12 år</t>
  </si>
  <si>
    <t>G 13 år</t>
  </si>
  <si>
    <t>Maxim Lavlinskiy</t>
  </si>
  <si>
    <t>Iver Rushfeldt</t>
  </si>
  <si>
    <t>G 14 år</t>
  </si>
  <si>
    <t>Julie Johansen Trosten</t>
  </si>
  <si>
    <t>J 13 år</t>
  </si>
  <si>
    <t>Julie Rasmussen</t>
  </si>
  <si>
    <t>J 14 år</t>
  </si>
  <si>
    <t>Yaroslav Khalimon</t>
  </si>
  <si>
    <t>Ilya Kozar</t>
  </si>
  <si>
    <t>G 15 år</t>
  </si>
  <si>
    <t>Kyrill Emil Lind Hansen</t>
  </si>
  <si>
    <t>G 16 år</t>
  </si>
  <si>
    <t>M 17 år</t>
  </si>
  <si>
    <t>Sergey Pronin</t>
  </si>
  <si>
    <t>Filip Michael Dalmeyer Nilsen</t>
  </si>
  <si>
    <t>Yury Ivanov</t>
  </si>
  <si>
    <t>Menn senior</t>
  </si>
  <si>
    <t>Stella Nørstebø Fiskebeck</t>
  </si>
  <si>
    <t>Anna-Kajsa Ludviksen Jernsletten</t>
  </si>
  <si>
    <t>J 15 år</t>
  </si>
  <si>
    <t>J 16 år</t>
  </si>
  <si>
    <t>KOS-sprinten  2019</t>
  </si>
  <si>
    <t>KOS SPRINTEN STARTTIDER FINALE</t>
  </si>
  <si>
    <t>PROLOG</t>
  </si>
  <si>
    <t>FINALER</t>
  </si>
  <si>
    <t>PLAN</t>
  </si>
  <si>
    <t>FINALE 1</t>
  </si>
  <si>
    <t>FINALE 2</t>
  </si>
  <si>
    <t>FINALE 3</t>
  </si>
  <si>
    <t>FINALE 4</t>
  </si>
  <si>
    <t>FINALE 5</t>
  </si>
  <si>
    <t>FINALE 6</t>
  </si>
  <si>
    <t>FINALE 7</t>
  </si>
  <si>
    <t>FINALE 8</t>
  </si>
  <si>
    <t xml:space="preserve">TID PR HEAT </t>
  </si>
  <si>
    <t>600 Meter</t>
  </si>
  <si>
    <t>J/G 12 år 600 Meter</t>
  </si>
  <si>
    <t>J/G 13 og 14 år 900 Meter</t>
  </si>
  <si>
    <t>KOS Sprinten 2019</t>
  </si>
  <si>
    <t>900 Meter</t>
  </si>
  <si>
    <t>Brikkenr</t>
  </si>
  <si>
    <t>Brikkenummer</t>
  </si>
  <si>
    <t>Rune Jensen</t>
  </si>
  <si>
    <t>Johan Niilas Åsprung</t>
  </si>
  <si>
    <t>Ilar</t>
  </si>
  <si>
    <t>Måltid</t>
  </si>
  <si>
    <t>Mål tid</t>
  </si>
  <si>
    <t>DNS</t>
  </si>
  <si>
    <t>starttid</t>
  </si>
  <si>
    <t>Prolog tid</t>
  </si>
  <si>
    <t>Finale</t>
  </si>
  <si>
    <t>RESULTATER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</si>
</sst>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indexed="8"/>
      <name val="Tahoma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3" fillId="0" borderId="0"/>
    <xf numFmtId="0" fontId="2" fillId="0" borderId="0"/>
  </cellStyleXfs>
  <cellXfs count="48">
    <xf numFmtId="164" fontId="0" fillId="0" borderId="0" xfId="0"/>
    <xf numFmtId="164" fontId="4" fillId="0" borderId="0" xfId="0" applyNumberFormat="1" applyFont="1" applyFill="1" applyBorder="1" applyAlignment="1" applyProtection="1">
      <alignment horizontal="left" vertical="top"/>
    </xf>
    <xf numFmtId="164" fontId="4" fillId="0" borderId="0" xfId="0" applyNumberFormat="1" applyFont="1" applyFill="1" applyBorder="1" applyAlignment="1" applyProtection="1">
      <alignment horizontal="right" vertical="top"/>
    </xf>
    <xf numFmtId="164" fontId="5" fillId="0" borderId="0" xfId="0" applyFont="1"/>
    <xf numFmtId="164" fontId="0" fillId="0" borderId="0" xfId="0" applyAlignment="1">
      <alignment horizontal="center"/>
    </xf>
    <xf numFmtId="164" fontId="6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/>
    <xf numFmtId="164" fontId="0" fillId="0" borderId="0" xfId="0" applyBorder="1"/>
    <xf numFmtId="164" fontId="7" fillId="0" borderId="1" xfId="0" applyFont="1" applyBorder="1"/>
    <xf numFmtId="164" fontId="0" fillId="0" borderId="0" xfId="0" applyAlignment="1">
      <alignment horizontal="right"/>
    </xf>
    <xf numFmtId="164" fontId="0" fillId="0" borderId="1" xfId="0" applyBorder="1"/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0" fillId="0" borderId="1" xfId="0" applyBorder="1" applyAlignment="1"/>
    <xf numFmtId="164" fontId="7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64" fontId="8" fillId="0" borderId="0" xfId="0" applyFont="1"/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3" fillId="0" borderId="0" xfId="1" applyProtection="1">
      <protection locked="0"/>
    </xf>
    <xf numFmtId="164" fontId="7" fillId="0" borderId="1" xfId="0" applyFont="1" applyBorder="1" applyAlignment="1"/>
    <xf numFmtId="0" fontId="0" fillId="0" borderId="1" xfId="0" applyNumberFormat="1" applyFill="1" applyBorder="1" applyAlignment="1">
      <alignment horizontal="center"/>
    </xf>
    <xf numFmtId="0" fontId="2" fillId="0" borderId="1" xfId="2" applyBorder="1" applyProtection="1">
      <protection locked="0"/>
    </xf>
    <xf numFmtId="0" fontId="2" fillId="0" borderId="1" xfId="2" applyBorder="1" applyAlignment="1" applyProtection="1">
      <alignment horizontal="left"/>
      <protection locked="0"/>
    </xf>
    <xf numFmtId="0" fontId="2" fillId="0" borderId="1" xfId="2" applyBorder="1" applyAlignment="1" applyProtection="1">
      <alignment horizontal="center"/>
      <protection locked="0"/>
    </xf>
    <xf numFmtId="164" fontId="9" fillId="0" borderId="0" xfId="0" applyFont="1"/>
    <xf numFmtId="164" fontId="9" fillId="0" borderId="0" xfId="0" applyFont="1" applyAlignment="1">
      <alignment horizontal="center"/>
    </xf>
    <xf numFmtId="164" fontId="10" fillId="0" borderId="0" xfId="0" applyFont="1"/>
    <xf numFmtId="0" fontId="0" fillId="0" borderId="0" xfId="0" applyNumberFormat="1" applyBorder="1"/>
    <xf numFmtId="0" fontId="0" fillId="0" borderId="0" xfId="0" applyNumberFormat="1" applyFill="1" applyBorder="1"/>
    <xf numFmtId="0" fontId="2" fillId="0" borderId="1" xfId="2" applyFill="1" applyBorder="1" applyProtection="1">
      <protection locked="0"/>
    </xf>
    <xf numFmtId="164" fontId="0" fillId="0" borderId="0" xfId="0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0" borderId="2" xfId="0" applyBorder="1"/>
    <xf numFmtId="164" fontId="0" fillId="0" borderId="3" xfId="0" applyBorder="1"/>
    <xf numFmtId="164" fontId="10" fillId="0" borderId="1" xfId="0" applyFont="1" applyBorder="1"/>
    <xf numFmtId="164" fontId="0" fillId="0" borderId="0" xfId="0" applyBorder="1" applyAlignment="1">
      <alignment horizontal="right"/>
    </xf>
    <xf numFmtId="164" fontId="7" fillId="0" borderId="0" xfId="0" applyFont="1" applyBorder="1"/>
    <xf numFmtId="164" fontId="5" fillId="0" borderId="0" xfId="0" applyFont="1" applyBorder="1"/>
    <xf numFmtId="0" fontId="1" fillId="0" borderId="1" xfId="2" applyFon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2F000000}"/>
    <cellStyle name="Normal 3" xfId="2" xr:uid="{7B680AA5-1B42-4D9C-830A-870BE41519B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20D8-DBA6-42D4-BFD4-123225AF4964}">
  <dimension ref="A1:H29"/>
  <sheetViews>
    <sheetView topLeftCell="A4" zoomScale="90" zoomScaleNormal="90" workbookViewId="0">
      <selection activeCell="D1" sqref="D1"/>
    </sheetView>
  </sheetViews>
  <sheetFormatPr baseColWidth="10" defaultRowHeight="12.75" x14ac:dyDescent="0.2"/>
  <cols>
    <col min="1" max="1" width="16.85546875" customWidth="1"/>
    <col min="2" max="2" width="9.28515625" style="4" customWidth="1"/>
    <col min="3" max="3" width="20.85546875" bestFit="1" customWidth="1"/>
    <col min="4" max="5" width="20" bestFit="1" customWidth="1"/>
    <col min="6" max="6" width="13.42578125" style="10" bestFit="1" customWidth="1"/>
    <col min="9" max="9" width="19.42578125" customWidth="1"/>
  </cols>
  <sheetData>
    <row r="1" spans="1:8" ht="15.75" x14ac:dyDescent="0.25">
      <c r="D1" s="3" t="s">
        <v>269</v>
      </c>
    </row>
    <row r="2" spans="1:8" ht="15.75" x14ac:dyDescent="0.25">
      <c r="D2" s="3"/>
    </row>
    <row r="3" spans="1:8" ht="15.75" x14ac:dyDescent="0.25">
      <c r="A3" s="3" t="s">
        <v>239</v>
      </c>
    </row>
    <row r="5" spans="1:8" ht="15.75" x14ac:dyDescent="0.25">
      <c r="A5" s="3"/>
      <c r="B5" s="6"/>
      <c r="E5" s="3"/>
    </row>
    <row r="6" spans="1:8" x14ac:dyDescent="0.2">
      <c r="B6" s="6"/>
      <c r="C6" s="7"/>
      <c r="D6" s="7"/>
    </row>
    <row r="7" spans="1:8" ht="15.75" x14ac:dyDescent="0.25">
      <c r="A7" s="3" t="s">
        <v>32</v>
      </c>
      <c r="B7" s="6"/>
      <c r="C7" s="7" t="s">
        <v>253</v>
      </c>
      <c r="D7" s="7"/>
    </row>
    <row r="8" spans="1:8" x14ac:dyDescent="0.2">
      <c r="B8" s="6"/>
      <c r="C8" s="7"/>
      <c r="D8" s="7"/>
    </row>
    <row r="9" spans="1:8" ht="15.75" x14ac:dyDescent="0.25">
      <c r="A9" s="3"/>
      <c r="B9" s="6"/>
      <c r="C9" s="7"/>
      <c r="D9" s="7"/>
    </row>
    <row r="11" spans="1:8" x14ac:dyDescent="0.2">
      <c r="A11" s="14" t="s">
        <v>258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263</v>
      </c>
      <c r="H11" s="11"/>
    </row>
    <row r="12" spans="1:8" x14ac:dyDescent="0.2">
      <c r="A12" s="8"/>
      <c r="B12" s="12"/>
      <c r="C12" s="15"/>
      <c r="D12" s="11"/>
      <c r="E12" s="13"/>
      <c r="F12" s="11"/>
      <c r="G12" s="11"/>
      <c r="H12" s="11"/>
    </row>
    <row r="13" spans="1:8" ht="15" x14ac:dyDescent="0.25">
      <c r="A13" s="34">
        <v>401</v>
      </c>
      <c r="B13" s="30">
        <v>1</v>
      </c>
      <c r="C13" s="28" t="s">
        <v>194</v>
      </c>
      <c r="D13" s="28" t="s">
        <v>15</v>
      </c>
      <c r="E13" s="28" t="s">
        <v>198</v>
      </c>
      <c r="F13" s="11">
        <v>0.48212962962962963</v>
      </c>
      <c r="G13" s="11">
        <v>0.47916666666666669</v>
      </c>
      <c r="H13" s="11">
        <f>F13-G13</f>
        <v>2.962962962962945E-3</v>
      </c>
    </row>
    <row r="14" spans="1:8" ht="15" x14ac:dyDescent="0.25">
      <c r="A14" s="34">
        <v>402</v>
      </c>
      <c r="B14" s="30">
        <v>2</v>
      </c>
      <c r="C14" s="28" t="s">
        <v>195</v>
      </c>
      <c r="D14" s="28" t="s">
        <v>15</v>
      </c>
      <c r="E14" s="28" t="s">
        <v>198</v>
      </c>
      <c r="F14" s="11">
        <v>0.48223379629629631</v>
      </c>
      <c r="G14" s="11">
        <v>0.47934027777777777</v>
      </c>
      <c r="H14" s="11">
        <f t="shared" ref="H14:H18" si="0">F14-G14</f>
        <v>2.8935185185185452E-3</v>
      </c>
    </row>
    <row r="15" spans="1:8" ht="15" x14ac:dyDescent="0.25">
      <c r="A15" s="34">
        <v>403</v>
      </c>
      <c r="B15" s="30">
        <v>3</v>
      </c>
      <c r="C15" s="28" t="s">
        <v>196</v>
      </c>
      <c r="D15" s="28" t="s">
        <v>197</v>
      </c>
      <c r="E15" s="28" t="s">
        <v>198</v>
      </c>
      <c r="F15" s="11">
        <v>0.48214120370370367</v>
      </c>
      <c r="G15" s="11">
        <v>0.47951388888888902</v>
      </c>
      <c r="H15" s="11">
        <f t="shared" si="0"/>
        <v>2.6273148148146519E-3</v>
      </c>
    </row>
    <row r="16" spans="1:8" ht="15" x14ac:dyDescent="0.25">
      <c r="A16" s="34">
        <v>404</v>
      </c>
      <c r="B16" s="30">
        <v>4</v>
      </c>
      <c r="C16" s="28" t="s">
        <v>46</v>
      </c>
      <c r="D16" s="28" t="s">
        <v>15</v>
      </c>
      <c r="E16" s="28" t="s">
        <v>198</v>
      </c>
      <c r="F16" s="11">
        <v>0.48222222222222227</v>
      </c>
      <c r="G16" s="11">
        <v>0.47968749999999999</v>
      </c>
      <c r="H16" s="11">
        <f t="shared" si="0"/>
        <v>2.5347222222222854E-3</v>
      </c>
    </row>
    <row r="17" spans="1:8" ht="15" x14ac:dyDescent="0.25">
      <c r="A17" s="34">
        <v>405</v>
      </c>
      <c r="B17" s="30">
        <v>5</v>
      </c>
      <c r="C17" s="28" t="s">
        <v>199</v>
      </c>
      <c r="D17" s="28" t="s">
        <v>15</v>
      </c>
      <c r="E17" s="28" t="s">
        <v>202</v>
      </c>
      <c r="F17" s="11">
        <v>0.48265046296296293</v>
      </c>
      <c r="G17" s="11">
        <v>0.47986111111111102</v>
      </c>
      <c r="H17" s="11">
        <f t="shared" si="0"/>
        <v>2.7893518518519178E-3</v>
      </c>
    </row>
    <row r="18" spans="1:8" ht="15" x14ac:dyDescent="0.25">
      <c r="A18" s="34">
        <v>406</v>
      </c>
      <c r="B18" s="30">
        <v>6</v>
      </c>
      <c r="C18" s="28" t="s">
        <v>200</v>
      </c>
      <c r="D18" s="28" t="s">
        <v>15</v>
      </c>
      <c r="E18" s="28" t="s">
        <v>202</v>
      </c>
      <c r="F18" s="11">
        <v>0.48276620370370371</v>
      </c>
      <c r="G18" s="11">
        <v>0.48003472222222199</v>
      </c>
      <c r="H18" s="11">
        <f t="shared" si="0"/>
        <v>2.7314814814817234E-3</v>
      </c>
    </row>
    <row r="19" spans="1:8" ht="15" x14ac:dyDescent="0.25">
      <c r="A19" s="34">
        <v>407</v>
      </c>
      <c r="B19" s="30">
        <v>7</v>
      </c>
      <c r="C19" s="28" t="s">
        <v>201</v>
      </c>
      <c r="D19" s="28" t="s">
        <v>15</v>
      </c>
      <c r="E19" s="28" t="s">
        <v>202</v>
      </c>
      <c r="F19" s="11"/>
      <c r="G19" s="11"/>
      <c r="H19" s="11"/>
    </row>
    <row r="20" spans="1:8" x14ac:dyDescent="0.2">
      <c r="B20" s="23"/>
      <c r="C20" s="11"/>
      <c r="D20" s="11"/>
      <c r="E20" s="13"/>
      <c r="F20" s="11"/>
      <c r="G20" s="11"/>
      <c r="H20" s="11"/>
    </row>
    <row r="21" spans="1:8" x14ac:dyDescent="0.2">
      <c r="B21" s="23"/>
      <c r="C21" s="11"/>
      <c r="D21" s="11"/>
      <c r="E21" s="13"/>
      <c r="F21" s="11"/>
      <c r="G21" s="11"/>
      <c r="H21" s="11"/>
    </row>
    <row r="22" spans="1:8" x14ac:dyDescent="0.2">
      <c r="B22" s="23"/>
      <c r="C22" s="11"/>
      <c r="D22" s="11"/>
      <c r="E22" s="13"/>
      <c r="F22" s="11"/>
      <c r="G22" s="11"/>
      <c r="H22" s="11"/>
    </row>
    <row r="23" spans="1:8" x14ac:dyDescent="0.2">
      <c r="B23" s="23"/>
      <c r="C23" s="11"/>
      <c r="D23" s="11"/>
      <c r="E23" s="13"/>
      <c r="F23" s="11"/>
      <c r="G23" s="11"/>
      <c r="H23" s="11"/>
    </row>
    <row r="24" spans="1:8" x14ac:dyDescent="0.2">
      <c r="B24" s="23"/>
      <c r="C24" s="11"/>
      <c r="D24" s="11"/>
      <c r="E24" s="13"/>
      <c r="F24" s="11"/>
      <c r="G24" s="11"/>
      <c r="H24" s="11"/>
    </row>
    <row r="25" spans="1:8" x14ac:dyDescent="0.2">
      <c r="B25" s="23"/>
      <c r="C25" s="11"/>
      <c r="D25" s="11"/>
      <c r="E25" s="13"/>
      <c r="F25" s="11"/>
      <c r="G25" s="11"/>
      <c r="H25" s="11"/>
    </row>
    <row r="26" spans="1:8" x14ac:dyDescent="0.2">
      <c r="B26" s="23"/>
      <c r="C26" s="11"/>
      <c r="D26" s="11"/>
      <c r="E26" s="13"/>
      <c r="F26" s="11"/>
      <c r="G26" s="11"/>
      <c r="H26" s="11"/>
    </row>
    <row r="27" spans="1:8" x14ac:dyDescent="0.2">
      <c r="B27" s="23"/>
      <c r="C27" s="11"/>
      <c r="D27" s="11"/>
      <c r="E27" s="13"/>
      <c r="F27" s="11"/>
      <c r="G27" s="11"/>
      <c r="H27" s="11"/>
    </row>
    <row r="28" spans="1:8" x14ac:dyDescent="0.2">
      <c r="B28" s="23"/>
      <c r="C28" s="11"/>
      <c r="D28" s="11"/>
      <c r="E28" s="13"/>
      <c r="F28" s="11"/>
      <c r="G28" s="11"/>
      <c r="H28" s="11"/>
    </row>
    <row r="29" spans="1:8" x14ac:dyDescent="0.2">
      <c r="B29" s="27"/>
      <c r="C29" s="11"/>
      <c r="D29" s="11"/>
      <c r="E29" s="11"/>
      <c r="F29" s="13"/>
      <c r="G29" s="11"/>
      <c r="H29" s="11"/>
    </row>
  </sheetData>
  <pageMargins left="0.7" right="0.48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D46F-F494-4F75-B4C7-0DDF58373286}">
  <dimension ref="A1:E27"/>
  <sheetViews>
    <sheetView topLeftCell="A4" workbookViewId="0">
      <selection activeCell="H7" sqref="H7"/>
    </sheetView>
  </sheetViews>
  <sheetFormatPr baseColWidth="10" defaultRowHeight="12.75" x14ac:dyDescent="0.2"/>
  <cols>
    <col min="2" max="2" width="12.140625" style="4" bestFit="1" customWidth="1"/>
    <col min="3" max="3" width="34" style="4" bestFit="1" customWidth="1"/>
    <col min="4" max="4" width="12.140625" bestFit="1" customWidth="1"/>
  </cols>
  <sheetData>
    <row r="1" spans="1:5" ht="18" x14ac:dyDescent="0.25">
      <c r="A1" s="31"/>
      <c r="B1" s="32"/>
      <c r="C1" s="32"/>
      <c r="D1" s="31"/>
      <c r="E1" s="31"/>
    </row>
    <row r="2" spans="1:5" ht="18" x14ac:dyDescent="0.25">
      <c r="A2" s="31"/>
      <c r="B2" s="32"/>
      <c r="C2" s="32"/>
      <c r="D2" s="31"/>
      <c r="E2" s="31"/>
    </row>
    <row r="3" spans="1:5" ht="18" x14ac:dyDescent="0.25">
      <c r="A3" s="31"/>
      <c r="B3" s="32"/>
      <c r="C3" s="32" t="s">
        <v>240</v>
      </c>
      <c r="D3" s="31"/>
      <c r="E3" s="31"/>
    </row>
    <row r="4" spans="1:5" ht="18" x14ac:dyDescent="0.25">
      <c r="A4" s="31"/>
      <c r="B4" s="32"/>
      <c r="C4" s="32"/>
      <c r="D4" s="31"/>
      <c r="E4" s="31"/>
    </row>
    <row r="5" spans="1:5" ht="18" x14ac:dyDescent="0.25">
      <c r="A5" s="31"/>
      <c r="B5" s="32"/>
      <c r="C5" s="32"/>
      <c r="D5" s="31"/>
      <c r="E5" s="31"/>
    </row>
    <row r="6" spans="1:5" ht="18" x14ac:dyDescent="0.25">
      <c r="A6" s="31"/>
      <c r="B6" s="32">
        <v>0.47916666666666669</v>
      </c>
      <c r="C6" s="32" t="s">
        <v>241</v>
      </c>
      <c r="D6" s="31"/>
      <c r="E6" s="31"/>
    </row>
    <row r="7" spans="1:5" ht="18" x14ac:dyDescent="0.25">
      <c r="A7" s="31"/>
      <c r="B7" s="32"/>
      <c r="C7" s="32"/>
      <c r="D7" s="31"/>
      <c r="E7" s="31"/>
    </row>
    <row r="8" spans="1:5" ht="18" x14ac:dyDescent="0.25">
      <c r="A8" s="31"/>
      <c r="B8" s="32"/>
      <c r="C8" s="32"/>
      <c r="D8" s="31"/>
      <c r="E8" s="31"/>
    </row>
    <row r="9" spans="1:5" ht="18" x14ac:dyDescent="0.25">
      <c r="A9" s="31"/>
      <c r="B9" s="32">
        <v>0.51041666666666663</v>
      </c>
      <c r="C9" s="32" t="s">
        <v>242</v>
      </c>
      <c r="D9" s="31"/>
      <c r="E9" s="31"/>
    </row>
    <row r="10" spans="1:5" ht="18" x14ac:dyDescent="0.25">
      <c r="A10" s="31"/>
      <c r="B10" s="32"/>
      <c r="C10" s="32"/>
      <c r="D10" s="31"/>
      <c r="E10" s="31"/>
    </row>
    <row r="11" spans="1:5" ht="18" x14ac:dyDescent="0.25">
      <c r="A11" s="31"/>
      <c r="B11" s="32"/>
      <c r="C11" s="32"/>
      <c r="D11" s="31"/>
      <c r="E11" s="31"/>
    </row>
    <row r="12" spans="1:5" ht="18" x14ac:dyDescent="0.25">
      <c r="A12" s="31"/>
      <c r="B12" s="32" t="s">
        <v>243</v>
      </c>
      <c r="C12" s="32" t="s">
        <v>252</v>
      </c>
      <c r="D12" s="31">
        <v>3.472222222222222E-3</v>
      </c>
      <c r="E12" s="31"/>
    </row>
    <row r="13" spans="1:5" ht="18" x14ac:dyDescent="0.25">
      <c r="A13" s="31"/>
      <c r="B13" s="32"/>
      <c r="C13" s="32"/>
      <c r="D13" s="31"/>
      <c r="E13" s="31"/>
    </row>
    <row r="14" spans="1:5" ht="18" x14ac:dyDescent="0.25">
      <c r="A14" s="31"/>
      <c r="B14" s="32"/>
      <c r="C14" s="32"/>
      <c r="D14" s="31"/>
      <c r="E14" s="31"/>
    </row>
    <row r="15" spans="1:5" ht="18" x14ac:dyDescent="0.25">
      <c r="A15" s="31"/>
      <c r="B15" s="32">
        <v>0.51041666666666663</v>
      </c>
      <c r="C15" s="32" t="s">
        <v>244</v>
      </c>
      <c r="D15" s="31"/>
      <c r="E15" s="31"/>
    </row>
    <row r="16" spans="1:5" ht="18" x14ac:dyDescent="0.25">
      <c r="A16" s="31"/>
      <c r="B16" s="32">
        <v>0.51388888888888895</v>
      </c>
      <c r="C16" s="32" t="s">
        <v>245</v>
      </c>
      <c r="D16" s="31"/>
      <c r="E16" s="31"/>
    </row>
    <row r="17" spans="1:5" ht="18" x14ac:dyDescent="0.25">
      <c r="A17" s="31"/>
      <c r="B17" s="32">
        <v>0.51736111111111105</v>
      </c>
      <c r="C17" s="32" t="s">
        <v>246</v>
      </c>
      <c r="D17" s="31"/>
      <c r="E17" s="31"/>
    </row>
    <row r="18" spans="1:5" ht="18" x14ac:dyDescent="0.25">
      <c r="A18" s="31"/>
      <c r="B18" s="32">
        <v>0.52083333333333337</v>
      </c>
      <c r="C18" s="32" t="s">
        <v>247</v>
      </c>
      <c r="D18" s="31"/>
      <c r="E18" s="31"/>
    </row>
    <row r="19" spans="1:5" ht="18" x14ac:dyDescent="0.25">
      <c r="A19" s="31"/>
      <c r="B19" s="32">
        <v>0.52430555555555602</v>
      </c>
      <c r="C19" s="32" t="s">
        <v>248</v>
      </c>
      <c r="D19" s="31"/>
      <c r="E19" s="31"/>
    </row>
    <row r="20" spans="1:5" ht="18" x14ac:dyDescent="0.25">
      <c r="A20" s="31"/>
      <c r="B20" s="32">
        <v>0.52777777777777801</v>
      </c>
      <c r="C20" s="32" t="s">
        <v>249</v>
      </c>
      <c r="D20" s="31"/>
      <c r="E20" s="31"/>
    </row>
    <row r="21" spans="1:5" ht="18" x14ac:dyDescent="0.25">
      <c r="A21" s="31"/>
      <c r="B21" s="32">
        <v>0.531250000000001</v>
      </c>
      <c r="C21" s="32" t="s">
        <v>250</v>
      </c>
      <c r="D21" s="31"/>
      <c r="E21" s="31"/>
    </row>
    <row r="22" spans="1:5" ht="18" x14ac:dyDescent="0.25">
      <c r="A22" s="31"/>
      <c r="B22" s="32">
        <v>0.53472222222222299</v>
      </c>
      <c r="C22" s="32" t="s">
        <v>251</v>
      </c>
      <c r="D22" s="31"/>
      <c r="E22" s="31"/>
    </row>
    <row r="23" spans="1:5" ht="18" x14ac:dyDescent="0.25">
      <c r="A23" s="31"/>
      <c r="B23" s="32"/>
      <c r="C23" s="32"/>
      <c r="D23" s="31"/>
      <c r="E23" s="31"/>
    </row>
    <row r="24" spans="1:5" ht="18" x14ac:dyDescent="0.25">
      <c r="A24" s="31"/>
      <c r="B24" s="32"/>
      <c r="C24" s="32"/>
      <c r="D24" s="31"/>
      <c r="E24" s="31"/>
    </row>
    <row r="25" spans="1:5" ht="18" x14ac:dyDescent="0.25">
      <c r="A25" s="31"/>
      <c r="B25" s="32"/>
      <c r="C25" s="32"/>
      <c r="D25" s="31"/>
      <c r="E25" s="31"/>
    </row>
    <row r="26" spans="1:5" ht="18" x14ac:dyDescent="0.25">
      <c r="A26" s="31"/>
      <c r="B26" s="32"/>
      <c r="C26" s="32"/>
      <c r="D26" s="31"/>
      <c r="E26" s="31"/>
    </row>
    <row r="27" spans="1:5" ht="18" x14ac:dyDescent="0.25">
      <c r="A27" s="31"/>
      <c r="B27" s="32"/>
      <c r="C27" s="32"/>
      <c r="D27" s="31"/>
      <c r="E27" s="3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F479-7EE5-48B1-9C72-883E5EC5AAFC}">
  <dimension ref="A1:F27"/>
  <sheetViews>
    <sheetView topLeftCell="A5" workbookViewId="0">
      <selection activeCell="F16" sqref="F16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37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B13" s="23">
        <v>49</v>
      </c>
      <c r="C13" s="11" t="str">
        <f ca="1">LOOKUP(B13,Deltakere!$A$1:$F$84,Deltakere!B:B)</f>
        <v>Herman Andreas Rystrøm</v>
      </c>
      <c r="D13" s="11" t="str">
        <f ca="1">LOOKUP(B13,Deltakere!$A$1:$F$84,Deltakere!D:D)</f>
        <v>Vadsø SK</v>
      </c>
      <c r="E13" s="13" t="str">
        <f ca="1">LOOKUP(B13,Deltakere!$A$1:$F$84,Deltakere!C:C)</f>
        <v>G 12 år - 600 m</v>
      </c>
      <c r="F13" s="11"/>
    </row>
    <row r="14" spans="1:6" x14ac:dyDescent="0.2">
      <c r="B14" s="23">
        <v>50</v>
      </c>
      <c r="C14" s="11" t="str">
        <f ca="1">LOOKUP(B14,Deltakere!$A$1:$F$84,Deltakere!B:B)</f>
        <v>Noah Bakken</v>
      </c>
      <c r="D14" s="11" t="str">
        <f ca="1">LOOKUP(B14,Deltakere!$A$1:$F$84,Deltakere!D:D)</f>
        <v>Tverrelvdalen IL</v>
      </c>
      <c r="E14" s="13" t="str">
        <f ca="1">LOOKUP(B14,Deltakere!$A$1:$F$84,Deltakere!C:C)</f>
        <v>G 12 år - 600 m</v>
      </c>
      <c r="F14" s="11"/>
    </row>
    <row r="15" spans="1:6" x14ac:dyDescent="0.2">
      <c r="B15" s="23">
        <v>51</v>
      </c>
      <c r="C15" s="11" t="str">
        <f ca="1">LOOKUP(B15,Deltakere!$A$1:$F$84,Deltakere!B:B)</f>
        <v>Are Hansen-Lind</v>
      </c>
      <c r="D15" s="11" t="str">
        <f ca="1">LOOKUP(B15,Deltakere!$A$1:$F$84,Deltakere!D:D)</f>
        <v>Vadsø SK</v>
      </c>
      <c r="E15" s="13" t="str">
        <f ca="1">LOOKUP(B15,Deltakere!$A$1:$F$84,Deltakere!C:C)</f>
        <v>G 12 år - 600 m</v>
      </c>
      <c r="F15" s="11" t="s">
        <v>189</v>
      </c>
    </row>
    <row r="16" spans="1:6" x14ac:dyDescent="0.2">
      <c r="B16" s="23">
        <v>52</v>
      </c>
      <c r="C16" s="11" t="str">
        <f ca="1">LOOKUP(B16,Deltakere!$A$1:$F$84,Deltakere!B:B)</f>
        <v>Nikolai Smith</v>
      </c>
      <c r="D16" s="11" t="str">
        <f ca="1">LOOKUP(B16,Deltakere!$A$1:$F$84,Deltakere!D:D)</f>
        <v>Kirkenes &amp; Omegn SK</v>
      </c>
      <c r="E16" s="13" t="str">
        <f ca="1">LOOKUP(B16,Deltakere!$A$1:$F$84,Deltakere!C:C)</f>
        <v>G 12 år - 600 m</v>
      </c>
      <c r="F16" s="11"/>
    </row>
    <row r="17" spans="2:6" x14ac:dyDescent="0.2">
      <c r="B17" s="23">
        <v>53</v>
      </c>
      <c r="C17" s="11" t="str">
        <f ca="1">LOOKUP(B17,Deltakere!$A$1:$F$84,Deltakere!B:B)</f>
        <v>Emil Reite</v>
      </c>
      <c r="D17" s="11" t="str">
        <f ca="1">LOOKUP(B17,Deltakere!$A$1:$F$84,Deltakere!D:D)</f>
        <v>Hammerfest SK</v>
      </c>
      <c r="E17" s="13" t="str">
        <f ca="1">LOOKUP(B17,Deltakere!$A$1:$F$84,Deltakere!C:C)</f>
        <v>G 12 år - 600 m</v>
      </c>
      <c r="F17" s="11"/>
    </row>
    <row r="18" spans="2:6" x14ac:dyDescent="0.2">
      <c r="B18" s="23">
        <v>54</v>
      </c>
      <c r="C18" s="11" t="str">
        <f ca="1">LOOKUP(B18,Deltakere!$A$1:$F$84,Deltakere!B:B)</f>
        <v>Aila Theasdatter Ingilæ</v>
      </c>
      <c r="D18" s="11" t="str">
        <f ca="1">LOOKUP(B18,Deltakere!$A$1:$F$84,Deltakere!D:D)</f>
        <v>Sandnes IL</v>
      </c>
      <c r="E18" s="13" t="str">
        <f ca="1">LOOKUP(B18,Deltakere!$A$1:$F$84,Deltakere!C:C)</f>
        <v>J 12 år - 600 m</v>
      </c>
      <c r="F18" s="11"/>
    </row>
    <row r="19" spans="2:6" x14ac:dyDescent="0.2">
      <c r="B19" s="23">
        <v>55</v>
      </c>
      <c r="C19" s="11" t="str">
        <f ca="1">LOOKUP(B19,Deltakere!$A$1:$F$84,Deltakere!B:B)</f>
        <v>Aina Dikkanen Margit</v>
      </c>
      <c r="D19" s="11" t="str">
        <f ca="1">LOOKUP(B19,Deltakere!$A$1:$F$84,Deltakere!D:D)</f>
        <v>Ilar, IL</v>
      </c>
      <c r="E19" s="13" t="str">
        <f ca="1">LOOKUP(B19,Deltakere!$A$1:$F$84,Deltakere!C:C)</f>
        <v>J 12 år - 600 m</v>
      </c>
      <c r="F19" s="11"/>
    </row>
    <row r="20" spans="2:6" x14ac:dyDescent="0.2">
      <c r="B20" s="23">
        <v>56</v>
      </c>
      <c r="C20" s="11" t="str">
        <f ca="1">LOOKUP(B20,Deltakere!$A$1:$F$84,Deltakere!B:B)</f>
        <v>Oda Alexandersen Aas</v>
      </c>
      <c r="D20" s="11" t="str">
        <f ca="1">LOOKUP(B20,Deltakere!$A$1:$F$84,Deltakere!D:D)</f>
        <v>Tverrelvdalen IL</v>
      </c>
      <c r="E20" s="13" t="str">
        <f ca="1">LOOKUP(B20,Deltakere!$A$1:$F$84,Deltakere!C:C)</f>
        <v>J 12 år - 600 m</v>
      </c>
      <c r="F20" s="11"/>
    </row>
    <row r="21" spans="2:6" x14ac:dyDescent="0.2">
      <c r="B21" s="23">
        <v>57</v>
      </c>
      <c r="C21" s="11" t="str">
        <f ca="1">LOOKUP(B21,Deltakere!$A$1:$F$84,Deltakere!B:B)</f>
        <v>Hannah Maret Bongo Dikkanen</v>
      </c>
      <c r="D21" s="11" t="str">
        <f ca="1">LOOKUP(B21,Deltakere!$A$1:$F$84,Deltakere!D:D)</f>
        <v>Ilar, IL</v>
      </c>
      <c r="E21" s="13" t="str">
        <f ca="1">LOOKUP(B21,Deltakere!$A$1:$F$84,Deltakere!C:C)</f>
        <v>J 12 år - 600 m</v>
      </c>
      <c r="F21" s="11"/>
    </row>
    <row r="22" spans="2:6" x14ac:dyDescent="0.2">
      <c r="B22" s="23">
        <v>58</v>
      </c>
      <c r="C22" s="11" t="str">
        <f ca="1">LOOKUP(B22,Deltakere!$A$1:$F$84,Deltakere!B:B)</f>
        <v>Kristina Yanovskaya Nilsen</v>
      </c>
      <c r="D22" s="11" t="str">
        <f ca="1">LOOKUP(B22,Deltakere!$A$1:$F$84,Deltakere!D:D)</f>
        <v>Kirkenes &amp; Omegn SK</v>
      </c>
      <c r="E22" s="13" t="str">
        <f ca="1">LOOKUP(B22,Deltakere!$A$1:$F$84,Deltakere!C:C)</f>
        <v>J 12 år - 600 m</v>
      </c>
      <c r="F22" s="11"/>
    </row>
    <row r="23" spans="2:6" x14ac:dyDescent="0.2">
      <c r="B23" s="23">
        <v>59</v>
      </c>
      <c r="C23" s="11" t="str">
        <f ca="1">LOOKUP(B23,Deltakere!$A$1:$F$84,Deltakere!B:B)</f>
        <v>Mia Engelbrecht Christiansen</v>
      </c>
      <c r="D23" s="11" t="str">
        <f ca="1">LOOKUP(B23,Deltakere!$A$1:$F$84,Deltakere!D:D)</f>
        <v>Polarstjernen, IL</v>
      </c>
      <c r="E23" s="13" t="str">
        <f ca="1">LOOKUP(B23,Deltakere!$A$1:$F$84,Deltakere!C:C)</f>
        <v>J 12 år - 600 m</v>
      </c>
      <c r="F23" s="11"/>
    </row>
    <row r="24" spans="2:6" x14ac:dyDescent="0.2">
      <c r="B24" s="23">
        <v>60</v>
      </c>
      <c r="C24" s="11" t="str">
        <f ca="1">LOOKUP(B24,Deltakere!$A$1:$F$84,Deltakere!B:B)</f>
        <v>Astrid Solhaug</v>
      </c>
      <c r="D24" s="11" t="str">
        <f ca="1">LOOKUP(B24,Deltakere!$A$1:$F$84,Deltakere!D:D)</f>
        <v>Hammerfest SK</v>
      </c>
      <c r="E24" s="13" t="str">
        <f ca="1">LOOKUP(B24,Deltakere!$A$1:$F$84,Deltakere!C:C)</f>
        <v>J 12 år - 600 m</v>
      </c>
      <c r="F24" s="11"/>
    </row>
    <row r="25" spans="2:6" x14ac:dyDescent="0.2">
      <c r="B25" s="23">
        <v>61</v>
      </c>
      <c r="C25" s="11" t="str">
        <f ca="1">LOOKUP(B25,Deltakere!$A$1:$F$84,Deltakere!B:B)</f>
        <v>Stine Vibeke Reisænen</v>
      </c>
      <c r="D25" s="11" t="str">
        <f ca="1">LOOKUP(B25,Deltakere!$A$1:$F$84,Deltakere!D:D)</f>
        <v>Ilar, IL</v>
      </c>
      <c r="E25" s="13" t="str">
        <f ca="1">LOOKUP(B25,Deltakere!$A$1:$F$84,Deltakere!C:C)</f>
        <v>J 12 år - 600 m</v>
      </c>
      <c r="F25" s="11"/>
    </row>
    <row r="26" spans="2:6" x14ac:dyDescent="0.2">
      <c r="B26" s="23">
        <v>62</v>
      </c>
      <c r="C26" s="11" t="str">
        <f ca="1">LOOKUP(B26,Deltakere!$A$1:$F$84,Deltakere!B:B)</f>
        <v>Selma Stubnova Staalesen</v>
      </c>
      <c r="D26" s="11" t="str">
        <f ca="1">LOOKUP(B26,Deltakere!$A$1:$F$84,Deltakere!D:D)</f>
        <v>Kirkenes &amp; Omegn SK</v>
      </c>
      <c r="E26" s="13" t="str">
        <f ca="1">LOOKUP(B26,Deltakere!$A$1:$F$84,Deltakere!C:C)</f>
        <v>J 12 år - 600 m</v>
      </c>
      <c r="F26" s="11"/>
    </row>
    <row r="27" spans="2:6" x14ac:dyDescent="0.2">
      <c r="B27" s="23">
        <v>63</v>
      </c>
      <c r="C27" s="11" t="str">
        <f ca="1">LOOKUP(B27,Deltakere!$A$1:$F$84,Deltakere!B:B)</f>
        <v>Astrid Nilsen-Rønning</v>
      </c>
      <c r="D27" s="11" t="str">
        <f ca="1">LOOKUP(B27,Deltakere!$A$1:$F$84,Deltakere!D:D)</f>
        <v>Hammerfest SK</v>
      </c>
      <c r="E27" s="13" t="str">
        <f ca="1">LOOKUP(B27,Deltakere!$A$1:$F$84,Deltakere!C:C)</f>
        <v>J 12 år - 600 m</v>
      </c>
      <c r="F27" s="11"/>
    </row>
  </sheetData>
  <pageMargins left="0.7" right="0.48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88DF-2DFC-41AA-91AF-D9E3900B9B8B}">
  <dimension ref="A1:F29"/>
  <sheetViews>
    <sheetView topLeftCell="A7" workbookViewId="0">
      <selection activeCell="H27" sqref="H27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38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A13" s="8"/>
      <c r="B13" s="23">
        <v>64</v>
      </c>
      <c r="C13" s="11" t="str">
        <f ca="1">LOOKUP(B13,Deltakere!$A$1:$F$125,Deltakere!B:B)</f>
        <v>Hans Håkon Rystrøm</v>
      </c>
      <c r="D13" s="11" t="str">
        <f ca="1">LOOKUP(B13,Deltakere!$A$1:$F$84,Deltakere!D:D)</f>
        <v>Vadsø SK</v>
      </c>
      <c r="E13" s="13" t="str">
        <f ca="1">LOOKUP(B13,Deltakere!$A$1:$F$84,Deltakere!C:C)</f>
        <v>G 13 år - 900 m</v>
      </c>
      <c r="F13" s="11"/>
    </row>
    <row r="14" spans="1:6" x14ac:dyDescent="0.2">
      <c r="A14" s="8"/>
      <c r="B14" s="23">
        <v>65</v>
      </c>
      <c r="C14" s="11" t="str">
        <f ca="1">LOOKUP(B14,Deltakere!$A$1:$F$84,Deltakere!B:B)</f>
        <v>Kornelius Ordemann Olsen</v>
      </c>
      <c r="D14" s="11" t="str">
        <f ca="1">LOOKUP(B14,Deltakere!$A$1:$F$84,Deltakere!D:D)</f>
        <v>Alta IF</v>
      </c>
      <c r="E14" s="13" t="str">
        <f ca="1">LOOKUP(B14,Deltakere!$A$1:$F$84,Deltakere!C:C)</f>
        <v>G 13 år - 900 m</v>
      </c>
      <c r="F14" s="11"/>
    </row>
    <row r="15" spans="1:6" x14ac:dyDescent="0.2">
      <c r="A15" s="8"/>
      <c r="B15" s="23">
        <v>66</v>
      </c>
      <c r="C15" s="11" t="str">
        <f ca="1">LOOKUP(B15,Deltakere!$A$1:$F$84,Deltakere!B:B)</f>
        <v>Tobias Knutsen Stegavik</v>
      </c>
      <c r="D15" s="11" t="str">
        <f ca="1">LOOKUP(B15,Deltakere!$A$1:$F$84,Deltakere!D:D)</f>
        <v>Kirkenes &amp; Omegn SK</v>
      </c>
      <c r="E15" s="13" t="str">
        <f ca="1">LOOKUP(B15,Deltakere!$A$1:$F$84,Deltakere!C:C)</f>
        <v>G 13 år - 900 m</v>
      </c>
      <c r="F15" s="11"/>
    </row>
    <row r="16" spans="1:6" x14ac:dyDescent="0.2">
      <c r="B16" s="23">
        <v>67</v>
      </c>
      <c r="C16" s="11" t="str">
        <f ca="1">LOOKUP(B16,Deltakere!$A$1:$F$84,Deltakere!B:B)</f>
        <v>Marius Andre Bernhardsen</v>
      </c>
      <c r="D16" s="11" t="str">
        <f ca="1">LOOKUP(B16,Deltakere!$A$1:$F$84,Deltakere!D:D)</f>
        <v>Polarstjernen, IL</v>
      </c>
      <c r="E16" s="13" t="str">
        <f ca="1">LOOKUP(B16,Deltakere!$A$1:$F$84,Deltakere!C:C)</f>
        <v>G 13 år - 900 m</v>
      </c>
      <c r="F16" s="11"/>
    </row>
    <row r="17" spans="2:6" x14ac:dyDescent="0.2">
      <c r="B17" s="23">
        <v>68</v>
      </c>
      <c r="C17" s="11" t="str">
        <f ca="1">LOOKUP(B17,Deltakere!$A$1:$F$84,Deltakere!B:B)</f>
        <v>Martin Strøm</v>
      </c>
      <c r="D17" s="11" t="str">
        <f ca="1">LOOKUP(B17,Deltakere!$A$1:$F$84,Deltakere!D:D)</f>
        <v>Kirkenes &amp; Omegn SK</v>
      </c>
      <c r="E17" s="13" t="str">
        <f ca="1">LOOKUP(B17,Deltakere!$A$1:$F$84,Deltakere!C:C)</f>
        <v>G 13 år - 900 m</v>
      </c>
      <c r="F17" s="11"/>
    </row>
    <row r="18" spans="2:6" x14ac:dyDescent="0.2">
      <c r="B18" s="23">
        <v>69</v>
      </c>
      <c r="C18" s="11" t="str">
        <f ca="1">LOOKUP(B18,Deltakere!$A$1:$F$84,Deltakere!B:B)</f>
        <v>Iver Thude Petterson</v>
      </c>
      <c r="D18" s="11" t="str">
        <f ca="1">LOOKUP(B18,Deltakere!$A$1:$F$84,Deltakere!D:D)</f>
        <v>Ilar, IL</v>
      </c>
      <c r="E18" s="13" t="str">
        <f ca="1">LOOKUP(B18,Deltakere!$A$1:$F$84,Deltakere!C:C)</f>
        <v>G 13 år - 900 m</v>
      </c>
      <c r="F18" s="11"/>
    </row>
    <row r="19" spans="2:6" x14ac:dyDescent="0.2">
      <c r="B19" s="23">
        <v>70</v>
      </c>
      <c r="C19" s="11" t="str">
        <f ca="1">LOOKUP(B19,Deltakere!$A$1:$F$84,Deltakere!B:B)</f>
        <v>Marius Mikkelsen</v>
      </c>
      <c r="D19" s="11" t="str">
        <f ca="1">LOOKUP(B19,Deltakere!$A$1:$F$84,Deltakere!D:D)</f>
        <v>Alta IF</v>
      </c>
      <c r="E19" s="13" t="str">
        <f ca="1">LOOKUP(B19,Deltakere!$A$1:$F$84,Deltakere!C:C)</f>
        <v>G 13 år - 900 m</v>
      </c>
      <c r="F19" s="11"/>
    </row>
    <row r="20" spans="2:6" x14ac:dyDescent="0.2">
      <c r="B20" s="23">
        <v>71</v>
      </c>
      <c r="C20" s="11" t="str">
        <f ca="1">LOOKUP(B20,Deltakere!$A$1:$F$84,Deltakere!B:B)</f>
        <v>Odd Harald Rasmussen Bakken</v>
      </c>
      <c r="D20" s="11" t="str">
        <f ca="1">LOOKUP(B20,Deltakere!$A$1:$F$84,Deltakere!D:D)</f>
        <v>Tverrelvdalen IL</v>
      </c>
      <c r="E20" s="13" t="str">
        <f ca="1">LOOKUP(B20,Deltakere!$A$1:$F$84,Deltakere!C:C)</f>
        <v>G 13 år - 900 m</v>
      </c>
      <c r="F20" s="11"/>
    </row>
    <row r="21" spans="2:6" x14ac:dyDescent="0.2">
      <c r="B21" s="23">
        <v>83</v>
      </c>
      <c r="C21" s="11" t="str">
        <f ca="1">LOOKUP(B21,Deltakere!$A$1:$F$125,Deltakere!B:B)</f>
        <v>Magnus Mietinen</v>
      </c>
      <c r="D21" s="11" t="str">
        <f ca="1">LOOKUP(B21,Deltakere!$A$1:$F$84,Deltakere!D:D)</f>
        <v>Polarstjernen, IL</v>
      </c>
      <c r="E21" s="13" t="str">
        <f ca="1">LOOKUP(B21,Deltakere!$A$1:$F$84,Deltakere!C:C)</f>
        <v>G 14 år - 900 m</v>
      </c>
      <c r="F21" s="11"/>
    </row>
    <row r="22" spans="2:6" x14ac:dyDescent="0.2">
      <c r="B22" s="23">
        <v>84</v>
      </c>
      <c r="C22" s="11" t="str">
        <f ca="1">LOOKUP(B22,Deltakere!$A$1:$F$125,Deltakere!B:B)</f>
        <v>Simen Finjord</v>
      </c>
      <c r="D22" s="11" t="str">
        <f ca="1">LOOKUP(B22,Deltakere!$A$1:$F$84,Deltakere!D:D)</f>
        <v>Alta IF</v>
      </c>
      <c r="E22" s="13" t="str">
        <f ca="1">LOOKUP(B22,Deltakere!$A$1:$F$84,Deltakere!C:C)</f>
        <v>G 14 år - 900 m</v>
      </c>
      <c r="F22" s="11"/>
    </row>
    <row r="23" spans="2:6" x14ac:dyDescent="0.2">
      <c r="B23" s="23">
        <v>85</v>
      </c>
      <c r="C23" s="11" t="str">
        <f ca="1">LOOKUP(B23,Deltakere!$A$1:$F$125,Deltakere!B:B)</f>
        <v>Alexander Mietinen</v>
      </c>
      <c r="D23" s="11" t="s">
        <v>191</v>
      </c>
      <c r="E23" s="13" t="str">
        <f ca="1">LOOKUP(B23,Deltakere!$A$1:$F$84,Deltakere!C:C)</f>
        <v>G 14 år - 900 m</v>
      </c>
      <c r="F23" s="11"/>
    </row>
    <row r="24" spans="2:6" x14ac:dyDescent="0.2">
      <c r="B24" s="23">
        <v>86</v>
      </c>
      <c r="C24" s="11" t="str">
        <f ca="1">LOOKUP(B24,Deltakere!$A$1:$F$125,Deltakere!B:B)</f>
        <v>Petter Dervola Johansen</v>
      </c>
      <c r="D24" s="11" t="s">
        <v>192</v>
      </c>
      <c r="E24" s="13" t="str">
        <f ca="1">LOOKUP(B24,Deltakere!$A$1:$F$84,Deltakere!C:C)</f>
        <v>G 14 år - 900 m</v>
      </c>
      <c r="F24" s="11"/>
    </row>
    <row r="25" spans="2:6" x14ac:dyDescent="0.2">
      <c r="B25" s="23">
        <v>87</v>
      </c>
      <c r="C25" s="11" t="str">
        <f ca="1">LOOKUP(B25,Deltakere!$A$1:$F$125,Deltakere!B:B)</f>
        <v>Jardar Olsen</v>
      </c>
      <c r="D25" s="11" t="str">
        <f ca="1">LOOKUP(B25,Deltakere!$A$1:$F$84,Deltakere!D:D)</f>
        <v>Alta IF</v>
      </c>
      <c r="E25" s="13" t="str">
        <f ca="1">LOOKUP(B25,Deltakere!$A$1:$F$84,Deltakere!C:C)</f>
        <v>G 14 år - 900 m</v>
      </c>
      <c r="F25" s="11"/>
    </row>
    <row r="26" spans="2:6" x14ac:dyDescent="0.2">
      <c r="B26" s="23">
        <v>88</v>
      </c>
      <c r="C26" s="11" t="str">
        <f ca="1">LOOKUP(B26,Deltakere!$A$1:$F$125,Deltakere!B:B)</f>
        <v>Brian Wickstrøm Kristoffersen</v>
      </c>
      <c r="D26" s="11" t="s">
        <v>14</v>
      </c>
      <c r="E26" s="13" t="str">
        <f ca="1">LOOKUP(B26,Deltakere!$A$1:$F$84,Deltakere!C:C)</f>
        <v>G 14 år - 900 m</v>
      </c>
      <c r="F26" s="11"/>
    </row>
    <row r="27" spans="2:6" x14ac:dyDescent="0.2">
      <c r="B27" s="23">
        <v>89</v>
      </c>
      <c r="C27" s="11" t="str">
        <f ca="1">LOOKUP(B27,Deltakere!$A$1:$F$125,Deltakere!B:B)</f>
        <v>Arne Christian Rasmussen Holm</v>
      </c>
      <c r="D27" s="11" t="str">
        <f ca="1">LOOKUP(B27,Deltakere!$A$1:$F$84,Deltakere!D:D)</f>
        <v>Alta IF</v>
      </c>
      <c r="E27" s="13" t="str">
        <f ca="1">LOOKUP(B27,Deltakere!$A$1:$F$84,Deltakere!C:C)</f>
        <v>G 14 år - 900 m</v>
      </c>
      <c r="F27" s="11"/>
    </row>
    <row r="28" spans="2:6" x14ac:dyDescent="0.2">
      <c r="B28" s="23">
        <v>90</v>
      </c>
      <c r="C28" s="11" t="str">
        <f ca="1">LOOKUP(B28,Deltakere!$A$1:$F$125,Deltakere!B:B)</f>
        <v>Mathias Padøy Opgård</v>
      </c>
      <c r="D28" s="11" t="s">
        <v>92</v>
      </c>
      <c r="E28" s="13" t="str">
        <f ca="1">LOOKUP(B28,Deltakere!$A$1:$F$84,Deltakere!C:C)</f>
        <v>G 14 år - 900 m</v>
      </c>
      <c r="F28" s="11"/>
    </row>
    <row r="29" spans="2:6" x14ac:dyDescent="0.2">
      <c r="B29" s="27">
        <v>4</v>
      </c>
      <c r="C29" s="11" t="s">
        <v>45</v>
      </c>
      <c r="D29" s="11" t="s">
        <v>9</v>
      </c>
      <c r="E29" s="11" t="s">
        <v>190</v>
      </c>
    </row>
  </sheetData>
  <pageMargins left="0.7" right="0.48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5387-F8FB-4747-A112-619C205AA06D}">
  <dimension ref="A1:F26"/>
  <sheetViews>
    <sheetView topLeftCell="A7" workbookViewId="0">
      <selection activeCell="A7" sqref="A7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39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A13" s="8"/>
      <c r="B13" s="23">
        <v>72</v>
      </c>
      <c r="C13" s="11" t="str">
        <f ca="1">LOOKUP(B13,Deltakere!$A$1:$F$125,Deltakere!B:B)</f>
        <v>Synnøve Samuelsen</v>
      </c>
      <c r="D13" s="11" t="str">
        <f ca="1">LOOKUP(B13,Deltakere!$A$1:$F$84,Deltakere!D:D)</f>
        <v>Kirkenes &amp; Omegn SK</v>
      </c>
      <c r="E13" s="13" t="str">
        <f ca="1">LOOKUP(B13,Deltakere!$A$1:$F$84,Deltakere!C:C)</f>
        <v>J 13 år - 900 m</v>
      </c>
      <c r="F13" s="11"/>
    </row>
    <row r="14" spans="1:6" x14ac:dyDescent="0.2">
      <c r="A14" s="8"/>
      <c r="B14" s="23">
        <v>73</v>
      </c>
      <c r="C14" s="11" t="str">
        <f ca="1">LOOKUP(B14,Deltakere!$A$1:$F$84,Deltakere!B:B)</f>
        <v>Ingrid Helsvig Nilsen</v>
      </c>
      <c r="D14" s="11" t="str">
        <f ca="1">LOOKUP(B14,Deltakere!$A$1:$F$84,Deltakere!D:D)</f>
        <v>Alta IF</v>
      </c>
      <c r="E14" s="13" t="str">
        <f ca="1">LOOKUP(B14,Deltakere!$A$1:$F$84,Deltakere!C:C)</f>
        <v>J 13 år - 900 m</v>
      </c>
      <c r="F14" s="11"/>
    </row>
    <row r="15" spans="1:6" x14ac:dyDescent="0.2">
      <c r="A15" s="8"/>
      <c r="B15" s="23">
        <v>74</v>
      </c>
      <c r="C15" s="11" t="str">
        <f ca="1">LOOKUP(B15,Deltakere!$A$1:$F$84,Deltakere!B:B)</f>
        <v>Matilda Lønning Webber</v>
      </c>
      <c r="D15" s="11" t="str">
        <f ca="1">LOOKUP(B15,Deltakere!$A$1:$F$84,Deltakere!D:D)</f>
        <v>Kirkenes &amp; Omegn SK</v>
      </c>
      <c r="E15" s="13" t="str">
        <f ca="1">LOOKUP(B15,Deltakere!$A$1:$F$84,Deltakere!C:C)</f>
        <v>J 13 år - 900 m</v>
      </c>
      <c r="F15" s="11"/>
    </row>
    <row r="16" spans="1:6" x14ac:dyDescent="0.2">
      <c r="B16" s="23">
        <v>75</v>
      </c>
      <c r="C16" s="11" t="str">
        <f ca="1">LOOKUP(B16,Deltakere!$A$1:$F$84,Deltakere!B:B)</f>
        <v>Ida Finjord</v>
      </c>
      <c r="D16" s="11" t="str">
        <f ca="1">LOOKUP(B16,Deltakere!$A$1:$F$84,Deltakere!D:D)</f>
        <v>Alta IF</v>
      </c>
      <c r="E16" s="13" t="str">
        <f ca="1">LOOKUP(B16,Deltakere!$A$1:$F$84,Deltakere!C:C)</f>
        <v>J 13 år - 900 m</v>
      </c>
      <c r="F16" s="11"/>
    </row>
    <row r="17" spans="2:6" x14ac:dyDescent="0.2">
      <c r="B17" s="23">
        <v>76</v>
      </c>
      <c r="C17" s="11" t="str">
        <f ca="1">LOOKUP(B17,Deltakere!$A$1:$F$84,Deltakere!B:B)</f>
        <v>Lea Charlotte Bakken</v>
      </c>
      <c r="D17" s="11" t="str">
        <f ca="1">LOOKUP(B17,Deltakere!$A$1:$F$84,Deltakere!D:D)</f>
        <v>Tverrelvdalen IL</v>
      </c>
      <c r="E17" s="13" t="str">
        <f ca="1">LOOKUP(B17,Deltakere!$A$1:$F$84,Deltakere!C:C)</f>
        <v>J 13 år - 900 m</v>
      </c>
      <c r="F17" s="11"/>
    </row>
    <row r="18" spans="2:6" x14ac:dyDescent="0.2">
      <c r="B18" s="23">
        <v>77</v>
      </c>
      <c r="C18" s="11" t="str">
        <f ca="1">LOOKUP(B18,Deltakere!$A$1:$F$84,Deltakere!B:B)</f>
        <v>Hedda Halvari</v>
      </c>
      <c r="D18" s="11" t="str">
        <f ca="1">LOOKUP(B18,Deltakere!$A$1:$F$84,Deltakere!D:D)</f>
        <v>Sandnes IL</v>
      </c>
      <c r="E18" s="13" t="str">
        <f ca="1">LOOKUP(B18,Deltakere!$A$1:$F$84,Deltakere!C:C)</f>
        <v>J 13 år - 900 m</v>
      </c>
      <c r="F18" s="11"/>
    </row>
    <row r="19" spans="2:6" x14ac:dyDescent="0.2">
      <c r="B19" s="23">
        <v>78</v>
      </c>
      <c r="C19" s="11" t="str">
        <f ca="1">LOOKUP(B19,Deltakere!$A$1:$F$84,Deltakere!B:B)</f>
        <v>Magdalena Turi</v>
      </c>
      <c r="D19" s="11" t="str">
        <f ca="1">LOOKUP(B19,Deltakere!$A$1:$F$84,Deltakere!D:D)</f>
        <v>Kautokeino IL</v>
      </c>
      <c r="E19" s="13" t="str">
        <f ca="1">LOOKUP(B19,Deltakere!$A$1:$F$84,Deltakere!C:C)</f>
        <v>J 13 år - 900 m</v>
      </c>
      <c r="F19" s="11"/>
    </row>
    <row r="20" spans="2:6" x14ac:dyDescent="0.2">
      <c r="B20" s="23">
        <v>79</v>
      </c>
      <c r="C20" s="11" t="str">
        <f ca="1">LOOKUP(B20,Deltakere!$A$1:$F$84,Deltakere!B:B)</f>
        <v>Elise Vonka</v>
      </c>
      <c r="D20" s="11" t="str">
        <f ca="1">LOOKUP(B20,Deltakere!$A$1:$F$84,Deltakere!D:D)</f>
        <v>Kirkenes &amp; Omegn SK</v>
      </c>
      <c r="E20" s="13" t="str">
        <f ca="1">LOOKUP(B20,Deltakere!$A$1:$F$84,Deltakere!C:C)</f>
        <v>J 13 år - 900 m</v>
      </c>
      <c r="F20" s="11"/>
    </row>
    <row r="21" spans="2:6" x14ac:dyDescent="0.2">
      <c r="B21" s="23">
        <v>80</v>
      </c>
      <c r="C21" s="11" t="str">
        <f ca="1">LOOKUP(B21,Deltakere!$A$1:$F$84,Deltakere!B:B)</f>
        <v>Emma Josefine Mietinen-Lindbäck</v>
      </c>
      <c r="D21" s="11" t="str">
        <f ca="1">LOOKUP(B21,Deltakere!$A$1:$F$84,Deltakere!D:D)</f>
        <v>Polarstjernen, IL</v>
      </c>
      <c r="E21" s="13" t="str">
        <f ca="1">LOOKUP(B21,Deltakere!$A$1:$F$84,Deltakere!C:C)</f>
        <v>J 13 år - 900 m</v>
      </c>
      <c r="F21" s="11"/>
    </row>
    <row r="22" spans="2:6" x14ac:dyDescent="0.2">
      <c r="B22" s="23">
        <v>94</v>
      </c>
      <c r="C22" s="11" t="str">
        <f ca="1">LOOKUP(B22,Deltakere!$A$1:$F$125,Deltakere!B:B)</f>
        <v>Vårin Olsen</v>
      </c>
      <c r="D22" s="11" t="str">
        <f ca="1">LOOKUP(B22,Deltakere!$A$1:$F$125,Deltakere!D:D)</f>
        <v>Alta IF</v>
      </c>
      <c r="E22" s="13" t="str">
        <f ca="1">LOOKUP(B22,Deltakere!$A$1:$F$125,Deltakere!C:C)</f>
        <v>J 14 år - 900 m</v>
      </c>
      <c r="F22" s="11"/>
    </row>
    <row r="23" spans="2:6" x14ac:dyDescent="0.2">
      <c r="B23" s="23">
        <v>95</v>
      </c>
      <c r="C23" s="11" t="str">
        <f ca="1">LOOKUP(B23,Deltakere!$A$1:$F$125,Deltakere!B:B)</f>
        <v>Stella Fiskebeck</v>
      </c>
      <c r="D23" s="11" t="str">
        <f ca="1">LOOKUP(B23,Deltakere!$A$1:$F$125,Deltakere!D:D)</f>
        <v>Kirkenes &amp; Omegn SK</v>
      </c>
      <c r="E23" s="13" t="str">
        <f ca="1">LOOKUP(B23,Deltakere!$A$1:$F$125,Deltakere!C:C)</f>
        <v>J 14 år - 900 m</v>
      </c>
      <c r="F23" s="11"/>
    </row>
    <row r="24" spans="2:6" x14ac:dyDescent="0.2">
      <c r="B24" s="23">
        <v>96</v>
      </c>
      <c r="C24" s="11" t="str">
        <f ca="1">LOOKUP(B24,Deltakere!$A$1:$F$125,Deltakere!B:B)</f>
        <v>Nora Jacobsen Haugsnes</v>
      </c>
      <c r="D24" s="11" t="str">
        <f ca="1">LOOKUP(B24,Deltakere!$A$1:$F$125,Deltakere!D:D)</f>
        <v>Båtsfjord Sportsklubb</v>
      </c>
      <c r="E24" s="13" t="str">
        <f ca="1">LOOKUP(B24,Deltakere!$A$1:$F$125,Deltakere!C:C)</f>
        <v>J 14 år - 900 m</v>
      </c>
      <c r="F24" s="11"/>
    </row>
    <row r="25" spans="2:6" x14ac:dyDescent="0.2">
      <c r="B25" s="23">
        <v>97</v>
      </c>
      <c r="C25" s="11" t="str">
        <f ca="1">LOOKUP(B25,Deltakere!$A$1:$F$125,Deltakere!B:B)</f>
        <v>Anna-Kajsa Jernsletten</v>
      </c>
      <c r="D25" s="11" t="str">
        <f ca="1">LOOKUP(B25,Deltakere!$A$1:$F$125,Deltakere!D:D)</f>
        <v>Ilar, IL</v>
      </c>
      <c r="E25" s="13" t="str">
        <f ca="1">LOOKUP(B25,Deltakere!$A$1:$F$125,Deltakere!C:C)</f>
        <v>J 14 år - 900 m</v>
      </c>
      <c r="F25" s="11"/>
    </row>
    <row r="26" spans="2:6" x14ac:dyDescent="0.2">
      <c r="B26" s="23">
        <v>98</v>
      </c>
      <c r="C26" s="11" t="str">
        <f ca="1">LOOKUP(B26,Deltakere!$A$1:$F$125,Deltakere!B:B)</f>
        <v>Mathea Ulvang Wartiainen</v>
      </c>
      <c r="D26" s="11" t="str">
        <f ca="1">LOOKUP(B26,Deltakere!$A$1:$F$125,Deltakere!D:D)</f>
        <v>Kirkenes &amp; Omegn SK</v>
      </c>
      <c r="E26" s="13" t="str">
        <f ca="1">LOOKUP(B26,Deltakere!$A$1:$F$125,Deltakere!C:C)</f>
        <v>J 14 år - 900 m</v>
      </c>
      <c r="F26" s="11"/>
    </row>
  </sheetData>
  <pageMargins left="0.7" right="0.48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F783-D7B1-489D-AB09-8D22378181DE}">
  <dimension ref="A1:F18"/>
  <sheetViews>
    <sheetView workbookViewId="0">
      <selection activeCell="A7" sqref="A7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186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A13" s="8"/>
      <c r="B13" s="23">
        <v>91</v>
      </c>
      <c r="C13" s="11" t="str">
        <f ca="1">LOOKUP(B13,Deltakere!$A$1:$F$125,Deltakere!B:B)</f>
        <v>Henda Dikkanen Margit</v>
      </c>
      <c r="D13" s="11" t="str">
        <f ca="1">LOOKUP(B13,Deltakere!$A$1:$F$125,Deltakere!D:D)</f>
        <v>Ilar, IL</v>
      </c>
      <c r="E13" s="13" t="str">
        <f ca="1">LOOKUP(B13,Deltakere!$A$1:$F$125,Deltakere!C:C)</f>
        <v>G 15 år - 900 m</v>
      </c>
      <c r="F13" s="11"/>
    </row>
    <row r="14" spans="1:6" x14ac:dyDescent="0.2">
      <c r="B14" s="23">
        <v>92</v>
      </c>
      <c r="C14" s="11" t="str">
        <f ca="1">LOOKUP(B14,Deltakere!$A$1:$F$125,Deltakere!B:B)</f>
        <v>Julius Erno Riel-Saua</v>
      </c>
      <c r="D14" s="11" t="str">
        <f ca="1">LOOKUP(B14,Deltakere!$A$1:$F$125,Deltakere!D:D)</f>
        <v>Forsøk, IL</v>
      </c>
      <c r="E14" s="13" t="str">
        <f ca="1">LOOKUP(B14,Deltakere!$A$1:$F$125,Deltakere!C:C)</f>
        <v>G 15 år - 900 m</v>
      </c>
      <c r="F14" s="11"/>
    </row>
    <row r="15" spans="1:6" x14ac:dyDescent="0.2">
      <c r="B15" s="23">
        <v>93</v>
      </c>
      <c r="C15" s="11" t="str">
        <f ca="1">LOOKUP(B15,Deltakere!$A$1:$F$125,Deltakere!B:B)</f>
        <v>Kyrill-Emil Lind-Hansen</v>
      </c>
      <c r="D15" s="11" t="str">
        <f ca="1">LOOKUP(B15,Deltakere!$A$1:$F$125,Deltakere!D:D)</f>
        <v>Kirkenes &amp; Omegn SK</v>
      </c>
      <c r="E15" s="13" t="str">
        <f ca="1">LOOKUP(B15,Deltakere!$A$1:$F$125,Deltakere!C:C)</f>
        <v>G 15 år - 900 m</v>
      </c>
      <c r="F15" s="11"/>
    </row>
    <row r="16" spans="1:6" x14ac:dyDescent="0.2">
      <c r="B16" s="23">
        <v>106</v>
      </c>
      <c r="C16" s="11" t="str">
        <f ca="1">LOOKUP(B16,Deltakere!$A$1:$F$125,Deltakere!B:B)</f>
        <v>Robin Knutsen Stegavik</v>
      </c>
      <c r="D16" s="11" t="str">
        <f ca="1">LOOKUP(B16,Deltakere!$A$1:$F$125,Deltakere!D:D)</f>
        <v>Kirkenes &amp; Omegn SK</v>
      </c>
      <c r="E16" s="13" t="str">
        <f ca="1">LOOKUP(B16,Deltakere!$A$1:$F$125,Deltakere!C:C)</f>
        <v>G 16 år - 900 m</v>
      </c>
      <c r="F16" s="11"/>
    </row>
    <row r="17" spans="2:6" x14ac:dyDescent="0.2">
      <c r="B17" s="23">
        <v>107</v>
      </c>
      <c r="C17" s="11" t="str">
        <f ca="1">LOOKUP(B17,Deltakere!$A$1:$F$125,Deltakere!B:B)</f>
        <v>Tim Edvard Mechtchanski Hyld Pettersen</v>
      </c>
      <c r="D17" s="11" t="str">
        <f ca="1">LOOKUP(B17,Deltakere!$A$1:$F$125,Deltakere!D:D)</f>
        <v>Bossekop UL</v>
      </c>
      <c r="E17" s="13" t="str">
        <f ca="1">LOOKUP(B17,Deltakere!$A$1:$F$125,Deltakere!C:C)</f>
        <v>G 16 år - 900 m</v>
      </c>
      <c r="F17" s="11"/>
    </row>
    <row r="18" spans="2:6" x14ac:dyDescent="0.2">
      <c r="B18" s="23">
        <v>108</v>
      </c>
      <c r="C18" s="11" t="str">
        <f ca="1">LOOKUP(B18,Deltakere!$A$1:$F$125,Deltakere!B:B)</f>
        <v>Sivert Samuelsen</v>
      </c>
      <c r="D18" s="11" t="str">
        <f ca="1">LOOKUP(B18,Deltakere!$A$1:$F$125,Deltakere!D:D)</f>
        <v>Kirkenes &amp; Omegn SK</v>
      </c>
      <c r="E18" s="13" t="str">
        <f ca="1">LOOKUP(B18,Deltakere!$A$1:$F$125,Deltakere!C:C)</f>
        <v>G 16 år - 900 m</v>
      </c>
      <c r="F18" s="11"/>
    </row>
  </sheetData>
  <pageMargins left="0.7" right="0.48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78BA-118F-44BF-8404-913CDEAAF99A}">
  <dimension ref="A1:F20"/>
  <sheetViews>
    <sheetView workbookViewId="0">
      <selection activeCell="F20" sqref="F20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187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A13" s="8"/>
      <c r="B13" s="23">
        <v>99</v>
      </c>
      <c r="C13" s="11" t="str">
        <f ca="1">LOOKUP(B13,Deltakere!$A$1:$F$125,Deltakere!B:B)</f>
        <v>Anne Katja Margget Markusnieida Heiberg</v>
      </c>
      <c r="D13" s="11" t="str">
        <f ca="1">LOOKUP(B13,Deltakere!$A$1:$F$125,Deltakere!D:D)</f>
        <v>Forsøk, IL</v>
      </c>
      <c r="E13" s="13" t="str">
        <f ca="1">LOOKUP(B13,Deltakere!$A$1:$F$125,Deltakere!C:C)</f>
        <v>J 15 år - 900 m</v>
      </c>
      <c r="F13" s="11"/>
    </row>
    <row r="14" spans="1:6" x14ac:dyDescent="0.2">
      <c r="B14" s="23">
        <v>101</v>
      </c>
      <c r="C14" s="11" t="str">
        <f ca="1">LOOKUP(B14,Deltakere!$A$1:$F$125,Deltakere!B:B)</f>
        <v>Ida Loe Eriksen</v>
      </c>
      <c r="D14" s="11" t="str">
        <f ca="1">LOOKUP(B14,Deltakere!$A$1:$F$125,Deltakere!D:D)</f>
        <v>Båtsfjord Sportsklubb</v>
      </c>
      <c r="E14" s="13" t="str">
        <f ca="1">LOOKUP(B14,Deltakere!$A$1:$F$125,Deltakere!C:C)</f>
        <v>J 15 år - 900 m</v>
      </c>
      <c r="F14" s="11"/>
    </row>
    <row r="15" spans="1:6" x14ac:dyDescent="0.2">
      <c r="B15" s="23">
        <v>102</v>
      </c>
      <c r="C15" s="11" t="str">
        <f ca="1">LOOKUP(B15,Deltakere!$A$1:$F$125,Deltakere!B:B)</f>
        <v>Elen Kristine Petterson</v>
      </c>
      <c r="D15" s="11" t="str">
        <f ca="1">LOOKUP(B15,Deltakere!$A$1:$F$125,Deltakere!D:D)</f>
        <v>Ilar, IL</v>
      </c>
      <c r="E15" s="13" t="str">
        <f ca="1">LOOKUP(B15,Deltakere!$A$1:$F$125,Deltakere!C:C)</f>
        <v>J 15 år - 900 m</v>
      </c>
      <c r="F15" s="11"/>
    </row>
    <row r="16" spans="1:6" x14ac:dyDescent="0.2">
      <c r="B16" s="23">
        <v>103</v>
      </c>
      <c r="C16" s="11" t="str">
        <f ca="1">LOOKUP(B16,Deltakere!$A$1:$F$125,Deltakere!B:B)</f>
        <v>Anna Ingrid Rasmussen</v>
      </c>
      <c r="D16" s="11" t="str">
        <f ca="1">LOOKUP(B16,Deltakere!$A$1:$F$125,Deltakere!D:D)</f>
        <v>Båtsfjord Sportsklubb</v>
      </c>
      <c r="E16" s="13" t="str">
        <f ca="1">LOOKUP(B16,Deltakere!$A$1:$F$125,Deltakere!C:C)</f>
        <v>J 15 år - 900 m</v>
      </c>
      <c r="F16" s="11"/>
    </row>
    <row r="17" spans="2:6" x14ac:dyDescent="0.2">
      <c r="B17" s="23">
        <v>104</v>
      </c>
      <c r="C17" s="11" t="str">
        <f ca="1">LOOKUP(B17,Deltakere!$A$1:$F$125,Deltakere!B:B)</f>
        <v>Malin Andrea Nilsen Brandtzæg</v>
      </c>
      <c r="D17" s="11" t="str">
        <f ca="1">LOOKUP(B17,Deltakere!$A$1:$F$125,Deltakere!D:D)</f>
        <v>Båtsfjord Sportsklubb</v>
      </c>
      <c r="E17" s="13" t="str">
        <f ca="1">LOOKUP(B17,Deltakere!$A$1:$F$125,Deltakere!C:C)</f>
        <v>J 15 år - 900 m</v>
      </c>
      <c r="F17" s="11"/>
    </row>
    <row r="18" spans="2:6" x14ac:dyDescent="0.2">
      <c r="B18" s="23">
        <v>123</v>
      </c>
      <c r="C18" s="11" t="str">
        <f ca="1">LOOKUP(B18,Deltakere!$A$1:$F$125,Deltakere!B:B)</f>
        <v>Sofia Helander</v>
      </c>
      <c r="D18" s="11" t="str">
        <f ca="1">LOOKUP(B18,Deltakere!$A$1:$F$125,Deltakere!D:D)</f>
        <v>Båtsfjord Sportsklubb</v>
      </c>
      <c r="E18" s="13" t="str">
        <f ca="1">LOOKUP(B18,Deltakere!$A$1:$F$125,Deltakere!C:C)</f>
        <v>J 16 år - 900 m</v>
      </c>
      <c r="F18" s="11"/>
    </row>
    <row r="19" spans="2:6" x14ac:dyDescent="0.2">
      <c r="B19" s="23">
        <v>124</v>
      </c>
      <c r="C19" s="11" t="str">
        <f ca="1">LOOKUP(B19,Deltakere!$A$1:$F$125,Deltakere!B:B)</f>
        <v>Eva Katrine Dikkanen Margit</v>
      </c>
      <c r="D19" s="11" t="str">
        <f ca="1">LOOKUP(B19,Deltakere!$A$1:$F$125,Deltakere!D:D)</f>
        <v>Ilar, IL</v>
      </c>
      <c r="E19" s="13" t="str">
        <f ca="1">LOOKUP(B19,Deltakere!$A$1:$F$125,Deltakere!C:C)</f>
        <v>J 16 år - 900 m</v>
      </c>
      <c r="F19" s="11"/>
    </row>
    <row r="20" spans="2:6" x14ac:dyDescent="0.2">
      <c r="B20" s="23">
        <v>125</v>
      </c>
      <c r="C20" s="11" t="str">
        <f ca="1">LOOKUP(B20,Deltakere!$A$1:$F$125,Deltakere!B:B)</f>
        <v>Hannah Harila Kristiansen</v>
      </c>
      <c r="D20" s="11" t="str">
        <f ca="1">LOOKUP(B20,Deltakere!$A$1:$F$125,Deltakere!D:D)</f>
        <v>Polarstjernen, IL</v>
      </c>
      <c r="E20" s="13" t="str">
        <f ca="1">LOOKUP(B20,Deltakere!$A$1:$F$125,Deltakere!C:C)</f>
        <v>K 19/20 år - 900 m</v>
      </c>
      <c r="F20" s="11" t="s">
        <v>189</v>
      </c>
    </row>
  </sheetData>
  <pageMargins left="0.7" right="0.48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7F5D-1BEC-4FB7-A68C-FE13BDA3231B}">
  <dimension ref="A1:F24"/>
  <sheetViews>
    <sheetView workbookViewId="0">
      <selection activeCell="H20" sqref="H20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6" ht="15.75" x14ac:dyDescent="0.25">
      <c r="D1" s="3" t="s">
        <v>22</v>
      </c>
    </row>
    <row r="2" spans="1:6" ht="15.75" x14ac:dyDescent="0.25">
      <c r="D2" s="3"/>
    </row>
    <row r="3" spans="1:6" ht="15.75" x14ac:dyDescent="0.25">
      <c r="A3" s="3" t="s">
        <v>17</v>
      </c>
      <c r="B3" s="4"/>
    </row>
    <row r="4" spans="1:6" x14ac:dyDescent="0.2">
      <c r="B4" s="4"/>
    </row>
    <row r="5" spans="1:6" ht="15.75" x14ac:dyDescent="0.25">
      <c r="A5" s="3"/>
      <c r="B5" s="6"/>
      <c r="E5" s="3"/>
    </row>
    <row r="6" spans="1:6" x14ac:dyDescent="0.2">
      <c r="B6" s="6"/>
      <c r="C6" s="7"/>
      <c r="D6" s="7"/>
    </row>
    <row r="7" spans="1:6" ht="15.75" x14ac:dyDescent="0.25">
      <c r="A7" s="3" t="s">
        <v>188</v>
      </c>
      <c r="B7" s="6"/>
      <c r="C7" s="7"/>
      <c r="D7" s="7"/>
    </row>
    <row r="8" spans="1:6" x14ac:dyDescent="0.2">
      <c r="B8" s="6"/>
      <c r="C8" s="7"/>
      <c r="D8" s="7"/>
    </row>
    <row r="9" spans="1:6" ht="15.75" x14ac:dyDescent="0.25">
      <c r="A9" s="3"/>
      <c r="B9" s="6"/>
      <c r="C9" s="7"/>
      <c r="D9" s="7"/>
    </row>
    <row r="10" spans="1:6" x14ac:dyDescent="0.2">
      <c r="B10" s="4"/>
    </row>
    <row r="11" spans="1:6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6" x14ac:dyDescent="0.2">
      <c r="A12" s="8"/>
      <c r="B12" s="12"/>
      <c r="C12" s="15"/>
      <c r="D12" s="11"/>
      <c r="E12" s="13"/>
      <c r="F12" s="11"/>
    </row>
    <row r="13" spans="1:6" x14ac:dyDescent="0.2">
      <c r="A13" s="8"/>
      <c r="B13" s="23">
        <v>109</v>
      </c>
      <c r="C13" s="11" t="str">
        <f ca="1">LOOKUP(B13,Deltakere!$A$1:$F$125,Deltakere!B:B)</f>
        <v>Iver Sildnes Olsen</v>
      </c>
      <c r="D13" s="11" t="str">
        <f ca="1">LOOKUP(B13,Deltakere!$A$1:$F$125,Deltakere!D:D)</f>
        <v>Kirkenes &amp; Omegn SK</v>
      </c>
      <c r="E13" s="13" t="str">
        <f ca="1">LOOKUP(B13,Deltakere!$A$1:$F$125,Deltakere!C:C)</f>
        <v>M 17 år - 900 m</v>
      </c>
      <c r="F13" s="11"/>
    </row>
    <row r="14" spans="1:6" x14ac:dyDescent="0.2">
      <c r="B14" s="23">
        <v>110</v>
      </c>
      <c r="C14" s="11" t="str">
        <f ca="1">LOOKUP(B14,Deltakere!$A$1:$F$125,Deltakere!B:B)</f>
        <v>Even Johnsen</v>
      </c>
      <c r="D14" s="11" t="str">
        <f ca="1">LOOKUP(B14,Deltakere!$A$1:$F$125,Deltakere!D:D)</f>
        <v>Vadsø SK</v>
      </c>
      <c r="E14" s="13" t="str">
        <f ca="1">LOOKUP(B14,Deltakere!$A$1:$F$125,Deltakere!C:C)</f>
        <v>M 18 år - 900 m</v>
      </c>
      <c r="F14" s="11"/>
    </row>
    <row r="15" spans="1:6" x14ac:dyDescent="0.2">
      <c r="B15" s="23">
        <v>111</v>
      </c>
      <c r="C15" s="11" t="str">
        <f ca="1">LOOKUP(B15,Deltakere!$A$1:$F$125,Deltakere!B:B)</f>
        <v>Sander Rasmussen</v>
      </c>
      <c r="D15" s="11" t="str">
        <f ca="1">LOOKUP(B15,Deltakere!$A$1:$F$125,Deltakere!D:D)</f>
        <v>Kirkenes &amp; Omegn SK</v>
      </c>
      <c r="E15" s="13" t="str">
        <f ca="1">LOOKUP(B15,Deltakere!$A$1:$F$125,Deltakere!C:C)</f>
        <v>M 18 år - 900 m</v>
      </c>
      <c r="F15" s="11"/>
    </row>
    <row r="16" spans="1:6" x14ac:dyDescent="0.2">
      <c r="B16" s="23">
        <v>112</v>
      </c>
      <c r="C16" s="11" t="str">
        <f ca="1">LOOKUP(B16,Deltakere!$A$1:$F$125,Deltakere!B:B)</f>
        <v>Johannes Bjørnhaug Hammer</v>
      </c>
      <c r="D16" s="11" t="str">
        <f ca="1">LOOKUP(B16,Deltakere!$A$1:$F$125,Deltakere!D:D)</f>
        <v>Kvaløysletta Skilag</v>
      </c>
      <c r="E16" s="13" t="str">
        <f ca="1">LOOKUP(B16,Deltakere!$A$1:$F$125,Deltakere!C:C)</f>
        <v>M 19/20 år - 900 m</v>
      </c>
      <c r="F16" s="11"/>
    </row>
    <row r="17" spans="2:6" x14ac:dyDescent="0.2">
      <c r="B17" s="23">
        <v>113</v>
      </c>
      <c r="C17" s="11" t="str">
        <f ca="1">LOOKUP(B17,Deltakere!$A$1:$F$125,Deltakere!B:B)</f>
        <v>Ole Marius Jørgensen</v>
      </c>
      <c r="D17" s="11" t="str">
        <f ca="1">LOOKUP(B17,Deltakere!$A$1:$F$125,Deltakere!D:D)</f>
        <v>Vadsø SK</v>
      </c>
      <c r="E17" s="13" t="str">
        <f ca="1">LOOKUP(B17,Deltakere!$A$1:$F$125,Deltakere!C:C)</f>
        <v>M 19/20 år - 900 m</v>
      </c>
      <c r="F17" s="11"/>
    </row>
    <row r="18" spans="2:6" x14ac:dyDescent="0.2">
      <c r="B18" s="23">
        <v>114</v>
      </c>
      <c r="C18" s="11" t="str">
        <f ca="1">LOOKUP(B18,Deltakere!$A$1:$F$125,Deltakere!B:B)</f>
        <v>Pål  Vinterdal</v>
      </c>
      <c r="D18" s="11" t="str">
        <f ca="1">LOOKUP(B18,Deltakere!$A$1:$F$125,Deltakere!D:D)</f>
        <v>Kirkenes &amp; Omegn SK</v>
      </c>
      <c r="E18" s="13" t="str">
        <f ca="1">LOOKUP(B18,Deltakere!$A$1:$F$125,Deltakere!C:C)</f>
        <v>Menn senior - 900 m</v>
      </c>
      <c r="F18" s="11"/>
    </row>
    <row r="19" spans="2:6" x14ac:dyDescent="0.2">
      <c r="B19" s="23">
        <v>115</v>
      </c>
      <c r="C19" s="11" t="str">
        <f ca="1">LOOKUP(B19,Deltakere!$A$1:$F$125,Deltakere!B:B)</f>
        <v>Arve Greiner Green</v>
      </c>
      <c r="D19" s="11" t="str">
        <f ca="1">LOOKUP(B19,Deltakere!$A$1:$F$125,Deltakere!D:D)</f>
        <v>Kirkenes &amp; Omegn SK</v>
      </c>
      <c r="E19" s="13" t="str">
        <f ca="1">LOOKUP(B19,Deltakere!$A$1:$F$125,Deltakere!C:C)</f>
        <v>Menn senior - 900 m</v>
      </c>
      <c r="F19" s="11"/>
    </row>
    <row r="20" spans="2:6" x14ac:dyDescent="0.2">
      <c r="B20" s="23">
        <v>116</v>
      </c>
      <c r="C20" s="11" t="str">
        <f ca="1">LOOKUP(B20,Deltakere!$A$1:$F$125,Deltakere!B:B)</f>
        <v>Filip Dalmeyer Nilsen</v>
      </c>
      <c r="D20" s="11" t="str">
        <f ca="1">LOOKUP(B20,Deltakere!$A$1:$F$125,Deltakere!D:D)</f>
        <v>Kirkenes &amp; Omegn SK</v>
      </c>
      <c r="E20" s="13" t="str">
        <f ca="1">LOOKUP(B20,Deltakere!$A$1:$F$125,Deltakere!C:C)</f>
        <v>Menn senior - 900 m</v>
      </c>
      <c r="F20" s="11"/>
    </row>
    <row r="21" spans="2:6" x14ac:dyDescent="0.2">
      <c r="B21" s="23">
        <v>117</v>
      </c>
      <c r="C21" s="11" t="str">
        <f ca="1">LOOKUP(B21,Deltakere!$A$1:$F$125,Deltakere!B:B)</f>
        <v>Stig Aksel Opgård</v>
      </c>
      <c r="D21" s="11" t="str">
        <f ca="1">LOOKUP(B21,Deltakere!$A$1:$F$125,Deltakere!D:D)</f>
        <v>Tverrelvdalen IL</v>
      </c>
      <c r="E21" s="13" t="str">
        <f ca="1">LOOKUP(B21,Deltakere!$A$1:$F$125,Deltakere!C:C)</f>
        <v>Menn senior - 900 m</v>
      </c>
      <c r="F21" s="11"/>
    </row>
    <row r="22" spans="2:6" x14ac:dyDescent="0.2">
      <c r="B22" s="23">
        <v>118</v>
      </c>
      <c r="C22" s="11" t="str">
        <f ca="1">LOOKUP(B22,Deltakere!$A$1:$F$125,Deltakere!B:B)</f>
        <v>Simen Hamborg Amundsen</v>
      </c>
      <c r="D22" s="11" t="str">
        <f ca="1">LOOKUP(B22,Deltakere!$A$1:$F$125,Deltakere!D:D)</f>
        <v>Kirkenes &amp; Omegn SK</v>
      </c>
      <c r="E22" s="13" t="str">
        <f ca="1">LOOKUP(B22,Deltakere!$A$1:$F$125,Deltakere!C:C)</f>
        <v>Menn senior - 900 m</v>
      </c>
      <c r="F22" s="11"/>
    </row>
    <row r="23" spans="2:6" x14ac:dyDescent="0.2">
      <c r="B23" s="23">
        <v>119</v>
      </c>
      <c r="C23" s="11" t="str">
        <f ca="1">LOOKUP(B23,Deltakere!$A$1:$F$125,Deltakere!B:B)</f>
        <v>Piera Niilas Tobiassen</v>
      </c>
      <c r="D23" s="11" t="str">
        <f ca="1">LOOKUP(B23,Deltakere!$A$1:$F$125,Deltakere!D:D)</f>
        <v>Forsøk, IL</v>
      </c>
      <c r="E23" s="13" t="str">
        <f ca="1">LOOKUP(B23,Deltakere!$A$1:$F$125,Deltakere!C:C)</f>
        <v>Menn senior - 900 m</v>
      </c>
      <c r="F23" s="11"/>
    </row>
    <row r="24" spans="2:6" x14ac:dyDescent="0.2">
      <c r="B24" s="23">
        <v>120</v>
      </c>
      <c r="C24" s="11" t="str">
        <f ca="1">LOOKUP(B24,Deltakere!$A$1:$F$125,Deltakere!B:B)</f>
        <v>Ørjan Bakken</v>
      </c>
      <c r="D24" s="11" t="str">
        <f ca="1">LOOKUP(B24,Deltakere!$A$1:$F$125,Deltakere!D:D)</f>
        <v>Tverrelvdalen IL</v>
      </c>
      <c r="E24" s="13" t="str">
        <f ca="1">LOOKUP(B24,Deltakere!$A$1:$F$125,Deltakere!C:C)</f>
        <v>Veteran - 900 m</v>
      </c>
      <c r="F24" s="11"/>
    </row>
  </sheetData>
  <pageMargins left="0.7" right="0.48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25"/>
  <sheetViews>
    <sheetView topLeftCell="A82" workbookViewId="0">
      <selection activeCell="J102" sqref="J102"/>
    </sheetView>
  </sheetViews>
  <sheetFormatPr baseColWidth="10" defaultColWidth="9.140625" defaultRowHeight="12.75" x14ac:dyDescent="0.2"/>
  <cols>
    <col min="1" max="1" width="9.140625" style="24"/>
    <col min="2" max="2" width="16.28515625" bestFit="1" customWidth="1"/>
    <col min="3" max="4" width="15.7109375" bestFit="1" customWidth="1"/>
  </cols>
  <sheetData>
    <row r="1" spans="1:6" ht="16.5" customHeight="1" x14ac:dyDescent="0.25">
      <c r="A1" s="25">
        <v>1</v>
      </c>
      <c r="B1" s="25" t="s">
        <v>43</v>
      </c>
      <c r="C1" s="25" t="s">
        <v>44</v>
      </c>
      <c r="D1" s="25" t="s">
        <v>4</v>
      </c>
      <c r="E1" s="2">
        <v>5</v>
      </c>
      <c r="F1" s="1"/>
    </row>
    <row r="2" spans="1:6" ht="16.5" customHeight="1" x14ac:dyDescent="0.25">
      <c r="A2" s="25">
        <v>2</v>
      </c>
      <c r="B2" s="25" t="s">
        <v>43</v>
      </c>
      <c r="C2" s="25" t="s">
        <v>44</v>
      </c>
      <c r="D2" s="25" t="s">
        <v>4</v>
      </c>
      <c r="E2" s="2">
        <v>5</v>
      </c>
      <c r="F2" s="1"/>
    </row>
    <row r="3" spans="1:6" ht="16.5" customHeight="1" x14ac:dyDescent="0.25">
      <c r="A3" s="25">
        <v>3</v>
      </c>
      <c r="B3" s="25" t="s">
        <v>43</v>
      </c>
      <c r="C3" s="25" t="s">
        <v>44</v>
      </c>
      <c r="D3" s="25" t="s">
        <v>4</v>
      </c>
      <c r="E3" s="2">
        <v>5</v>
      </c>
      <c r="F3" s="1"/>
    </row>
    <row r="4" spans="1:6" ht="16.5" customHeight="1" x14ac:dyDescent="0.25">
      <c r="A4" s="25">
        <v>4</v>
      </c>
      <c r="B4" s="25" t="s">
        <v>45</v>
      </c>
      <c r="C4" s="25" t="s">
        <v>44</v>
      </c>
      <c r="D4" s="25" t="s">
        <v>9</v>
      </c>
      <c r="E4" s="2">
        <v>5</v>
      </c>
      <c r="F4" s="1"/>
    </row>
    <row r="5" spans="1:6" ht="16.5" customHeight="1" x14ac:dyDescent="0.25">
      <c r="A5" s="25">
        <v>5</v>
      </c>
      <c r="B5" s="25" t="s">
        <v>43</v>
      </c>
      <c r="C5" s="25" t="s">
        <v>44</v>
      </c>
      <c r="D5" s="25" t="s">
        <v>4</v>
      </c>
      <c r="E5" s="2">
        <v>5</v>
      </c>
      <c r="F5" s="1" t="s">
        <v>1</v>
      </c>
    </row>
    <row r="6" spans="1:6" ht="16.5" customHeight="1" x14ac:dyDescent="0.25">
      <c r="A6" s="25">
        <v>6</v>
      </c>
      <c r="B6" s="25" t="s">
        <v>46</v>
      </c>
      <c r="C6" s="25" t="s">
        <v>47</v>
      </c>
      <c r="D6" s="25" t="s">
        <v>15</v>
      </c>
      <c r="E6" s="2">
        <v>5</v>
      </c>
      <c r="F6" s="1" t="s">
        <v>1</v>
      </c>
    </row>
    <row r="7" spans="1:6" ht="16.5" customHeight="1" x14ac:dyDescent="0.25">
      <c r="A7" s="25">
        <v>7</v>
      </c>
      <c r="B7" s="25" t="s">
        <v>48</v>
      </c>
      <c r="C7" s="25" t="s">
        <v>47</v>
      </c>
      <c r="D7" s="25" t="s">
        <v>9</v>
      </c>
      <c r="E7" s="2">
        <v>5</v>
      </c>
      <c r="F7" s="1" t="s">
        <v>1</v>
      </c>
    </row>
    <row r="8" spans="1:6" ht="16.5" customHeight="1" x14ac:dyDescent="0.25">
      <c r="A8" s="25">
        <v>8</v>
      </c>
      <c r="B8" s="25" t="s">
        <v>49</v>
      </c>
      <c r="C8" s="25" t="s">
        <v>47</v>
      </c>
      <c r="D8" s="25" t="s">
        <v>15</v>
      </c>
      <c r="E8" s="2">
        <v>5</v>
      </c>
      <c r="F8" s="1" t="s">
        <v>1</v>
      </c>
    </row>
    <row r="9" spans="1:6" ht="16.5" customHeight="1" x14ac:dyDescent="0.25">
      <c r="A9" s="25">
        <v>9</v>
      </c>
      <c r="B9" s="25" t="s">
        <v>50</v>
      </c>
      <c r="C9" s="25" t="s">
        <v>47</v>
      </c>
      <c r="D9" s="25" t="s">
        <v>51</v>
      </c>
      <c r="E9" s="2">
        <v>5</v>
      </c>
      <c r="F9" s="1" t="s">
        <v>1</v>
      </c>
    </row>
    <row r="10" spans="1:6" ht="16.5" customHeight="1" x14ac:dyDescent="0.25">
      <c r="A10" s="25">
        <v>10</v>
      </c>
      <c r="B10" s="25" t="s">
        <v>52</v>
      </c>
      <c r="C10" s="25" t="s">
        <v>47</v>
      </c>
      <c r="D10" s="25" t="s">
        <v>15</v>
      </c>
      <c r="E10" s="2">
        <v>5</v>
      </c>
      <c r="F10" s="1" t="s">
        <v>1</v>
      </c>
    </row>
    <row r="11" spans="1:6" ht="16.5" customHeight="1" x14ac:dyDescent="0.25">
      <c r="A11" s="25">
        <v>11</v>
      </c>
      <c r="B11" s="25" t="s">
        <v>53</v>
      </c>
      <c r="C11" s="25" t="s">
        <v>54</v>
      </c>
      <c r="D11" s="25" t="s">
        <v>6</v>
      </c>
      <c r="E11" s="2">
        <v>5</v>
      </c>
      <c r="F11" s="1" t="s">
        <v>1</v>
      </c>
    </row>
    <row r="12" spans="1:6" ht="16.5" customHeight="1" x14ac:dyDescent="0.25">
      <c r="A12" s="25">
        <v>12</v>
      </c>
      <c r="B12" s="25" t="s">
        <v>55</v>
      </c>
      <c r="C12" s="25" t="s">
        <v>54</v>
      </c>
      <c r="D12" s="25" t="s">
        <v>15</v>
      </c>
      <c r="E12" s="2">
        <v>5</v>
      </c>
      <c r="F12" s="1" t="s">
        <v>1</v>
      </c>
    </row>
    <row r="13" spans="1:6" ht="16.5" customHeight="1" x14ac:dyDescent="0.25">
      <c r="A13" s="25">
        <v>13</v>
      </c>
      <c r="B13" s="25" t="s">
        <v>56</v>
      </c>
      <c r="C13" s="25" t="s">
        <v>54</v>
      </c>
      <c r="D13" s="25" t="s">
        <v>9</v>
      </c>
      <c r="E13" s="2">
        <v>5</v>
      </c>
      <c r="F13" s="1" t="s">
        <v>1</v>
      </c>
    </row>
    <row r="14" spans="1:6" ht="16.5" customHeight="1" x14ac:dyDescent="0.25">
      <c r="A14" s="25">
        <v>14</v>
      </c>
      <c r="B14" s="25" t="s">
        <v>57</v>
      </c>
      <c r="C14" s="25" t="s">
        <v>54</v>
      </c>
      <c r="D14" s="25" t="s">
        <v>15</v>
      </c>
      <c r="E14" s="2">
        <v>5</v>
      </c>
      <c r="F14" s="1" t="s">
        <v>1</v>
      </c>
    </row>
    <row r="15" spans="1:6" ht="16.5" customHeight="1" x14ac:dyDescent="0.25">
      <c r="A15" s="25">
        <v>15</v>
      </c>
      <c r="B15" s="25" t="s">
        <v>58</v>
      </c>
      <c r="C15" s="25" t="s">
        <v>54</v>
      </c>
      <c r="D15" s="25" t="s">
        <v>9</v>
      </c>
      <c r="E15" s="2">
        <v>5</v>
      </c>
      <c r="F15" s="1" t="s">
        <v>1</v>
      </c>
    </row>
    <row r="16" spans="1:6" ht="16.5" customHeight="1" x14ac:dyDescent="0.25">
      <c r="A16" s="25">
        <v>16</v>
      </c>
      <c r="B16" s="25" t="s">
        <v>59</v>
      </c>
      <c r="C16" s="25" t="s">
        <v>54</v>
      </c>
      <c r="D16" s="25" t="s">
        <v>15</v>
      </c>
      <c r="E16" s="2">
        <v>5</v>
      </c>
      <c r="F16" s="1" t="s">
        <v>1</v>
      </c>
    </row>
    <row r="17" spans="1:6" ht="16.5" customHeight="1" x14ac:dyDescent="0.25">
      <c r="A17" s="25">
        <v>17</v>
      </c>
      <c r="B17" s="25" t="s">
        <v>60</v>
      </c>
      <c r="C17" s="25" t="s">
        <v>54</v>
      </c>
      <c r="D17" s="25" t="s">
        <v>6</v>
      </c>
      <c r="E17" s="2">
        <v>5</v>
      </c>
      <c r="F17" s="1" t="s">
        <v>3</v>
      </c>
    </row>
    <row r="18" spans="1:6" ht="16.5" customHeight="1" x14ac:dyDescent="0.25">
      <c r="A18" s="25">
        <v>18</v>
      </c>
      <c r="B18" s="25" t="s">
        <v>61</v>
      </c>
      <c r="C18" s="25" t="s">
        <v>54</v>
      </c>
      <c r="D18" s="25" t="s">
        <v>15</v>
      </c>
      <c r="E18" s="2">
        <v>5</v>
      </c>
      <c r="F18" s="1" t="s">
        <v>1</v>
      </c>
    </row>
    <row r="19" spans="1:6" ht="16.5" customHeight="1" x14ac:dyDescent="0.25">
      <c r="A19" s="25">
        <v>19</v>
      </c>
      <c r="B19" s="25" t="s">
        <v>62</v>
      </c>
      <c r="C19" s="25" t="s">
        <v>54</v>
      </c>
      <c r="D19" s="25" t="s">
        <v>6</v>
      </c>
      <c r="E19" s="2">
        <v>5</v>
      </c>
      <c r="F19" s="1" t="s">
        <v>1</v>
      </c>
    </row>
    <row r="20" spans="1:6" ht="16.5" customHeight="1" x14ac:dyDescent="0.25">
      <c r="A20" s="25">
        <v>20</v>
      </c>
      <c r="B20" s="25" t="s">
        <v>63</v>
      </c>
      <c r="C20" s="25" t="s">
        <v>54</v>
      </c>
      <c r="D20" s="25" t="s">
        <v>15</v>
      </c>
      <c r="E20" s="2">
        <v>5</v>
      </c>
      <c r="F20" s="1" t="s">
        <v>1</v>
      </c>
    </row>
    <row r="21" spans="1:6" ht="16.5" customHeight="1" x14ac:dyDescent="0.25">
      <c r="A21" s="25">
        <v>21</v>
      </c>
      <c r="B21" s="25" t="s">
        <v>64</v>
      </c>
      <c r="C21" s="25" t="s">
        <v>65</v>
      </c>
      <c r="D21" s="25" t="s">
        <v>15</v>
      </c>
      <c r="E21" s="2">
        <v>5</v>
      </c>
      <c r="F21" s="1" t="s">
        <v>1</v>
      </c>
    </row>
    <row r="22" spans="1:6" ht="16.5" customHeight="1" x14ac:dyDescent="0.25">
      <c r="A22" s="25">
        <v>22</v>
      </c>
      <c r="B22" s="25" t="s">
        <v>66</v>
      </c>
      <c r="C22" s="25" t="s">
        <v>65</v>
      </c>
      <c r="D22" s="25" t="s">
        <v>15</v>
      </c>
      <c r="E22" s="2">
        <v>5</v>
      </c>
      <c r="F22" s="1" t="s">
        <v>1</v>
      </c>
    </row>
    <row r="23" spans="1:6" ht="16.5" customHeight="1" x14ac:dyDescent="0.25">
      <c r="A23" s="25">
        <v>23</v>
      </c>
      <c r="B23" s="25" t="s">
        <v>67</v>
      </c>
      <c r="C23" s="25" t="s">
        <v>65</v>
      </c>
      <c r="D23" s="25" t="s">
        <v>15</v>
      </c>
      <c r="E23" s="2">
        <v>5</v>
      </c>
      <c r="F23" s="1" t="s">
        <v>1</v>
      </c>
    </row>
    <row r="24" spans="1:6" ht="16.5" customHeight="1" x14ac:dyDescent="0.25">
      <c r="A24" s="25">
        <v>24</v>
      </c>
      <c r="B24" s="25" t="s">
        <v>68</v>
      </c>
      <c r="C24" s="25" t="s">
        <v>65</v>
      </c>
      <c r="D24" s="25" t="s">
        <v>15</v>
      </c>
      <c r="E24" s="2">
        <v>5</v>
      </c>
      <c r="F24" s="1" t="s">
        <v>0</v>
      </c>
    </row>
    <row r="25" spans="1:6" ht="16.5" customHeight="1" x14ac:dyDescent="0.25">
      <c r="A25" s="25">
        <v>25</v>
      </c>
      <c r="B25" s="25" t="s">
        <v>69</v>
      </c>
      <c r="C25" s="25" t="s">
        <v>65</v>
      </c>
      <c r="D25" s="25" t="s">
        <v>15</v>
      </c>
      <c r="E25" s="2">
        <v>5</v>
      </c>
      <c r="F25" s="1" t="s">
        <v>3</v>
      </c>
    </row>
    <row r="26" spans="1:6" ht="16.5" customHeight="1" x14ac:dyDescent="0.25">
      <c r="A26" s="25">
        <v>26</v>
      </c>
      <c r="B26" s="25" t="s">
        <v>70</v>
      </c>
      <c r="C26" s="25" t="s">
        <v>71</v>
      </c>
      <c r="D26" s="25" t="s">
        <v>15</v>
      </c>
      <c r="E26" s="2">
        <v>5</v>
      </c>
      <c r="F26" s="1" t="s">
        <v>1</v>
      </c>
    </row>
    <row r="27" spans="1:6" ht="16.5" customHeight="1" x14ac:dyDescent="0.25">
      <c r="A27" s="25">
        <v>27</v>
      </c>
      <c r="B27" s="25" t="s">
        <v>72</v>
      </c>
      <c r="C27" s="25" t="s">
        <v>71</v>
      </c>
      <c r="D27" s="25" t="s">
        <v>9</v>
      </c>
      <c r="E27" s="2">
        <v>5</v>
      </c>
      <c r="F27" s="1" t="s">
        <v>1</v>
      </c>
    </row>
    <row r="28" spans="1:6" ht="16.5" customHeight="1" x14ac:dyDescent="0.25">
      <c r="A28" s="25">
        <v>28</v>
      </c>
      <c r="B28" s="25" t="s">
        <v>73</v>
      </c>
      <c r="C28" s="25" t="s">
        <v>71</v>
      </c>
      <c r="D28" s="25" t="s">
        <v>6</v>
      </c>
      <c r="E28" s="2">
        <v>5</v>
      </c>
      <c r="F28" s="1" t="s">
        <v>1</v>
      </c>
    </row>
    <row r="29" spans="1:6" ht="16.5" customHeight="1" x14ac:dyDescent="0.25">
      <c r="A29" s="25">
        <v>29</v>
      </c>
      <c r="B29" s="25" t="s">
        <v>74</v>
      </c>
      <c r="C29" s="25" t="s">
        <v>71</v>
      </c>
      <c r="D29" s="25" t="s">
        <v>9</v>
      </c>
      <c r="E29" s="2">
        <v>5</v>
      </c>
      <c r="F29" s="1" t="s">
        <v>1</v>
      </c>
    </row>
    <row r="30" spans="1:6" ht="16.5" customHeight="1" x14ac:dyDescent="0.25">
      <c r="A30" s="25">
        <v>30</v>
      </c>
      <c r="B30" s="25" t="s">
        <v>75</v>
      </c>
      <c r="C30" s="25" t="s">
        <v>71</v>
      </c>
      <c r="D30" s="25" t="s">
        <v>15</v>
      </c>
      <c r="E30" s="2">
        <v>5</v>
      </c>
      <c r="F30" s="1" t="s">
        <v>1</v>
      </c>
    </row>
    <row r="31" spans="1:6" ht="16.5" customHeight="1" x14ac:dyDescent="0.25">
      <c r="A31" s="25">
        <v>31</v>
      </c>
      <c r="B31" s="25" t="s">
        <v>76</v>
      </c>
      <c r="C31" s="25" t="s">
        <v>77</v>
      </c>
      <c r="D31" s="25" t="s">
        <v>6</v>
      </c>
      <c r="E31" s="2">
        <v>5</v>
      </c>
      <c r="F31" s="1" t="s">
        <v>1</v>
      </c>
    </row>
    <row r="32" spans="1:6" ht="16.5" customHeight="1" x14ac:dyDescent="0.25">
      <c r="A32" s="25">
        <v>32</v>
      </c>
      <c r="B32" s="25" t="s">
        <v>78</v>
      </c>
      <c r="C32" s="25" t="s">
        <v>77</v>
      </c>
      <c r="D32" s="25" t="s">
        <v>14</v>
      </c>
      <c r="E32" s="2">
        <v>5</v>
      </c>
      <c r="F32" s="1" t="s">
        <v>1</v>
      </c>
    </row>
    <row r="33" spans="1:6" ht="16.5" customHeight="1" x14ac:dyDescent="0.25">
      <c r="A33" s="25">
        <v>33</v>
      </c>
      <c r="B33" s="25" t="s">
        <v>79</v>
      </c>
      <c r="C33" s="25" t="s">
        <v>77</v>
      </c>
      <c r="D33" s="25" t="s">
        <v>6</v>
      </c>
      <c r="E33" s="2">
        <v>5</v>
      </c>
      <c r="F33" s="1" t="s">
        <v>1</v>
      </c>
    </row>
    <row r="34" spans="1:6" ht="16.5" customHeight="1" x14ac:dyDescent="0.25">
      <c r="A34" s="25">
        <v>34</v>
      </c>
      <c r="B34" s="25" t="s">
        <v>80</v>
      </c>
      <c r="C34" s="25" t="s">
        <v>77</v>
      </c>
      <c r="D34" s="25" t="s">
        <v>8</v>
      </c>
      <c r="E34" s="2">
        <v>5</v>
      </c>
      <c r="F34" s="1" t="s">
        <v>1</v>
      </c>
    </row>
    <row r="35" spans="1:6" ht="16.5" customHeight="1" x14ac:dyDescent="0.25">
      <c r="A35" s="25">
        <v>35</v>
      </c>
      <c r="B35" s="25" t="s">
        <v>81</v>
      </c>
      <c r="C35" s="25" t="s">
        <v>77</v>
      </c>
      <c r="D35" s="25" t="s">
        <v>15</v>
      </c>
      <c r="E35" s="2">
        <v>5</v>
      </c>
      <c r="F35" s="1" t="s">
        <v>3</v>
      </c>
    </row>
    <row r="36" spans="1:6" ht="16.5" customHeight="1" x14ac:dyDescent="0.25">
      <c r="A36" s="25">
        <v>36</v>
      </c>
      <c r="B36" s="25" t="s">
        <v>82</v>
      </c>
      <c r="C36" s="25" t="s">
        <v>77</v>
      </c>
      <c r="D36" s="25" t="s">
        <v>16</v>
      </c>
      <c r="E36" s="2">
        <v>5</v>
      </c>
      <c r="F36" s="1" t="s">
        <v>1</v>
      </c>
    </row>
    <row r="37" spans="1:6" ht="16.5" customHeight="1" x14ac:dyDescent="0.25">
      <c r="A37" s="25">
        <v>37</v>
      </c>
      <c r="B37" s="25" t="s">
        <v>83</v>
      </c>
      <c r="C37" s="25" t="s">
        <v>77</v>
      </c>
      <c r="D37" s="25" t="s">
        <v>15</v>
      </c>
      <c r="E37" s="2">
        <v>5</v>
      </c>
      <c r="F37" s="1" t="s">
        <v>1</v>
      </c>
    </row>
    <row r="38" spans="1:6" ht="16.5" customHeight="1" x14ac:dyDescent="0.25">
      <c r="A38" s="25">
        <v>38</v>
      </c>
      <c r="B38" s="25" t="s">
        <v>84</v>
      </c>
      <c r="C38" s="25" t="s">
        <v>85</v>
      </c>
      <c r="D38" s="25" t="s">
        <v>15</v>
      </c>
      <c r="E38" s="2">
        <v>5</v>
      </c>
      <c r="F38" s="1" t="s">
        <v>3</v>
      </c>
    </row>
    <row r="39" spans="1:6" ht="16.5" customHeight="1" x14ac:dyDescent="0.25">
      <c r="A39" s="25">
        <v>39</v>
      </c>
      <c r="B39" s="25" t="s">
        <v>86</v>
      </c>
      <c r="C39" s="25" t="s">
        <v>85</v>
      </c>
      <c r="D39" s="25" t="s">
        <v>9</v>
      </c>
      <c r="E39" s="2">
        <v>5</v>
      </c>
      <c r="F39" s="1" t="s">
        <v>1</v>
      </c>
    </row>
    <row r="40" spans="1:6" ht="16.5" customHeight="1" x14ac:dyDescent="0.25">
      <c r="A40" s="25">
        <v>40</v>
      </c>
      <c r="B40" s="25" t="s">
        <v>87</v>
      </c>
      <c r="C40" s="25" t="s">
        <v>85</v>
      </c>
      <c r="D40" s="25" t="s">
        <v>15</v>
      </c>
      <c r="E40" s="2">
        <v>5</v>
      </c>
      <c r="F40" s="1" t="s">
        <v>3</v>
      </c>
    </row>
    <row r="41" spans="1:6" ht="16.5" customHeight="1" x14ac:dyDescent="0.25">
      <c r="A41" s="25">
        <v>41</v>
      </c>
      <c r="B41" s="25" t="s">
        <v>88</v>
      </c>
      <c r="C41" s="25" t="s">
        <v>85</v>
      </c>
      <c r="D41" s="25" t="s">
        <v>15</v>
      </c>
      <c r="E41" s="2">
        <v>5</v>
      </c>
      <c r="F41" s="1" t="s">
        <v>1</v>
      </c>
    </row>
    <row r="42" spans="1:6" ht="16.5" customHeight="1" x14ac:dyDescent="0.25">
      <c r="A42" s="25">
        <v>42</v>
      </c>
      <c r="B42" s="25" t="s">
        <v>89</v>
      </c>
      <c r="C42" s="25" t="s">
        <v>90</v>
      </c>
      <c r="D42" s="25" t="s">
        <v>14</v>
      </c>
      <c r="E42" s="2">
        <v>9</v>
      </c>
      <c r="F42" s="1"/>
    </row>
    <row r="43" spans="1:6" ht="16.5" customHeight="1" x14ac:dyDescent="0.25">
      <c r="A43" s="25">
        <v>43</v>
      </c>
      <c r="B43" s="25" t="s">
        <v>91</v>
      </c>
      <c r="C43" s="25" t="s">
        <v>90</v>
      </c>
      <c r="D43" s="25" t="s">
        <v>92</v>
      </c>
      <c r="E43" s="2">
        <v>9</v>
      </c>
      <c r="F43" s="1"/>
    </row>
    <row r="44" spans="1:6" ht="16.5" customHeight="1" x14ac:dyDescent="0.25">
      <c r="A44" s="25">
        <v>44</v>
      </c>
      <c r="B44" s="25" t="s">
        <v>93</v>
      </c>
      <c r="C44" s="25" t="s">
        <v>90</v>
      </c>
      <c r="D44" s="25" t="s">
        <v>16</v>
      </c>
      <c r="E44" s="2">
        <v>9</v>
      </c>
      <c r="F44" s="1" t="s">
        <v>0</v>
      </c>
    </row>
    <row r="45" spans="1:6" ht="16.5" customHeight="1" x14ac:dyDescent="0.25">
      <c r="A45" s="25">
        <v>45</v>
      </c>
      <c r="B45" s="25" t="s">
        <v>94</v>
      </c>
      <c r="C45" s="25" t="s">
        <v>90</v>
      </c>
      <c r="D45" s="25" t="s">
        <v>9</v>
      </c>
      <c r="E45" s="2">
        <v>9</v>
      </c>
      <c r="F45" s="1" t="s">
        <v>1</v>
      </c>
    </row>
    <row r="46" spans="1:6" ht="16.5" customHeight="1" x14ac:dyDescent="0.25">
      <c r="A46" s="25">
        <v>46</v>
      </c>
      <c r="B46" s="25" t="s">
        <v>95</v>
      </c>
      <c r="C46" s="25" t="s">
        <v>96</v>
      </c>
      <c r="D46" s="25" t="s">
        <v>14</v>
      </c>
      <c r="E46" s="2">
        <v>9</v>
      </c>
      <c r="F46" s="1" t="s">
        <v>0</v>
      </c>
    </row>
    <row r="47" spans="1:6" ht="16.5" customHeight="1" x14ac:dyDescent="0.25">
      <c r="A47" s="25">
        <v>47</v>
      </c>
      <c r="B47" s="25" t="s">
        <v>97</v>
      </c>
      <c r="C47" s="25" t="s">
        <v>96</v>
      </c>
      <c r="D47" s="25" t="s">
        <v>14</v>
      </c>
      <c r="E47" s="2">
        <v>9</v>
      </c>
      <c r="F47" s="1" t="s">
        <v>1</v>
      </c>
    </row>
    <row r="48" spans="1:6" ht="16.5" customHeight="1" x14ac:dyDescent="0.25">
      <c r="A48" s="25">
        <v>48</v>
      </c>
      <c r="B48" s="25" t="s">
        <v>98</v>
      </c>
      <c r="C48" s="25" t="s">
        <v>96</v>
      </c>
      <c r="D48" s="25" t="s">
        <v>14</v>
      </c>
      <c r="E48" s="2">
        <v>9</v>
      </c>
      <c r="F48" s="1" t="s">
        <v>1</v>
      </c>
    </row>
    <row r="49" spans="1:6" ht="16.5" customHeight="1" x14ac:dyDescent="0.25">
      <c r="A49" s="25">
        <v>49</v>
      </c>
      <c r="B49" s="25" t="s">
        <v>99</v>
      </c>
      <c r="C49" s="25" t="s">
        <v>100</v>
      </c>
      <c r="D49" s="25" t="s">
        <v>7</v>
      </c>
      <c r="E49" s="2">
        <v>9</v>
      </c>
      <c r="F49" s="1" t="s">
        <v>2</v>
      </c>
    </row>
    <row r="50" spans="1:6" ht="16.5" customHeight="1" x14ac:dyDescent="0.25">
      <c r="A50" s="25">
        <v>50</v>
      </c>
      <c r="B50" s="25" t="s">
        <v>101</v>
      </c>
      <c r="C50" s="25" t="s">
        <v>100</v>
      </c>
      <c r="D50" s="25" t="s">
        <v>92</v>
      </c>
      <c r="E50" s="2">
        <v>9</v>
      </c>
      <c r="F50" s="1" t="s">
        <v>1</v>
      </c>
    </row>
    <row r="51" spans="1:6" ht="16.5" customHeight="1" x14ac:dyDescent="0.25">
      <c r="A51" s="25">
        <v>51</v>
      </c>
      <c r="B51" s="25" t="s">
        <v>102</v>
      </c>
      <c r="C51" s="25" t="s">
        <v>100</v>
      </c>
      <c r="D51" s="25" t="s">
        <v>7</v>
      </c>
      <c r="E51" s="2">
        <v>9</v>
      </c>
      <c r="F51" s="1" t="s">
        <v>1</v>
      </c>
    </row>
    <row r="52" spans="1:6" ht="16.5" customHeight="1" x14ac:dyDescent="0.25">
      <c r="A52" s="25">
        <v>52</v>
      </c>
      <c r="B52" s="25" t="s">
        <v>103</v>
      </c>
      <c r="C52" s="25" t="s">
        <v>100</v>
      </c>
      <c r="D52" s="25" t="s">
        <v>15</v>
      </c>
      <c r="E52" s="2">
        <v>9</v>
      </c>
      <c r="F52" s="1" t="s">
        <v>1</v>
      </c>
    </row>
    <row r="53" spans="1:6" ht="16.5" customHeight="1" x14ac:dyDescent="0.25">
      <c r="A53" s="25">
        <v>53</v>
      </c>
      <c r="B53" s="25" t="s">
        <v>104</v>
      </c>
      <c r="C53" s="25" t="s">
        <v>100</v>
      </c>
      <c r="D53" s="25" t="s">
        <v>105</v>
      </c>
      <c r="E53" s="2">
        <v>9</v>
      </c>
      <c r="F53" s="1" t="s">
        <v>1</v>
      </c>
    </row>
    <row r="54" spans="1:6" ht="16.5" customHeight="1" x14ac:dyDescent="0.25">
      <c r="A54" s="25">
        <v>54</v>
      </c>
      <c r="B54" s="25" t="s">
        <v>106</v>
      </c>
      <c r="C54" s="25" t="s">
        <v>107</v>
      </c>
      <c r="D54" s="25" t="s">
        <v>9</v>
      </c>
      <c r="E54" s="2">
        <v>9</v>
      </c>
      <c r="F54" s="1" t="s">
        <v>1</v>
      </c>
    </row>
    <row r="55" spans="1:6" ht="16.5" customHeight="1" x14ac:dyDescent="0.25">
      <c r="A55" s="25">
        <v>55</v>
      </c>
      <c r="B55" s="25" t="s">
        <v>108</v>
      </c>
      <c r="C55" s="25" t="s">
        <v>107</v>
      </c>
      <c r="D55" s="25" t="s">
        <v>6</v>
      </c>
      <c r="E55" s="2">
        <v>9</v>
      </c>
      <c r="F55" s="1" t="s">
        <v>1</v>
      </c>
    </row>
    <row r="56" spans="1:6" ht="16.5" customHeight="1" x14ac:dyDescent="0.25">
      <c r="A56" s="25">
        <v>56</v>
      </c>
      <c r="B56" s="25" t="s">
        <v>109</v>
      </c>
      <c r="C56" s="25" t="s">
        <v>107</v>
      </c>
      <c r="D56" s="25" t="s">
        <v>92</v>
      </c>
      <c r="E56" s="2">
        <v>9</v>
      </c>
      <c r="F56" s="1" t="s">
        <v>1</v>
      </c>
    </row>
    <row r="57" spans="1:6" ht="16.5" customHeight="1" x14ac:dyDescent="0.25">
      <c r="A57" s="25">
        <v>57</v>
      </c>
      <c r="B57" s="25" t="s">
        <v>110</v>
      </c>
      <c r="C57" s="25" t="s">
        <v>107</v>
      </c>
      <c r="D57" s="25" t="s">
        <v>6</v>
      </c>
      <c r="E57" s="2">
        <v>9</v>
      </c>
      <c r="F57" s="1" t="s">
        <v>1</v>
      </c>
    </row>
    <row r="58" spans="1:6" ht="16.5" customHeight="1" x14ac:dyDescent="0.25">
      <c r="A58" s="25">
        <v>58</v>
      </c>
      <c r="B58" s="25" t="s">
        <v>111</v>
      </c>
      <c r="C58" s="25" t="s">
        <v>107</v>
      </c>
      <c r="D58" s="25" t="s">
        <v>15</v>
      </c>
      <c r="E58" s="2">
        <v>9</v>
      </c>
      <c r="F58" s="1" t="s">
        <v>1</v>
      </c>
    </row>
    <row r="59" spans="1:6" ht="16.5" customHeight="1" x14ac:dyDescent="0.25">
      <c r="A59" s="25">
        <v>59</v>
      </c>
      <c r="B59" s="25" t="s">
        <v>112</v>
      </c>
      <c r="C59" s="25" t="s">
        <v>107</v>
      </c>
      <c r="D59" s="25" t="s">
        <v>14</v>
      </c>
      <c r="E59" s="2">
        <v>9</v>
      </c>
      <c r="F59" s="1" t="s">
        <v>1</v>
      </c>
    </row>
    <row r="60" spans="1:6" ht="16.5" customHeight="1" x14ac:dyDescent="0.25">
      <c r="A60" s="25">
        <v>60</v>
      </c>
      <c r="B60" s="25" t="s">
        <v>113</v>
      </c>
      <c r="C60" s="25" t="s">
        <v>107</v>
      </c>
      <c r="D60" s="25" t="s">
        <v>105</v>
      </c>
      <c r="E60" s="2">
        <v>9</v>
      </c>
      <c r="F60" s="1" t="s">
        <v>1</v>
      </c>
    </row>
    <row r="61" spans="1:6" ht="16.5" customHeight="1" x14ac:dyDescent="0.25">
      <c r="A61" s="25">
        <v>61</v>
      </c>
      <c r="B61" s="25" t="s">
        <v>114</v>
      </c>
      <c r="C61" s="25" t="s">
        <v>107</v>
      </c>
      <c r="D61" s="25" t="s">
        <v>6</v>
      </c>
      <c r="E61" s="2">
        <v>9</v>
      </c>
      <c r="F61" s="1" t="s">
        <v>1</v>
      </c>
    </row>
    <row r="62" spans="1:6" ht="16.5" customHeight="1" x14ac:dyDescent="0.25">
      <c r="A62" s="25">
        <v>62</v>
      </c>
      <c r="B62" s="25" t="s">
        <v>115</v>
      </c>
      <c r="C62" s="25" t="s">
        <v>107</v>
      </c>
      <c r="D62" s="25" t="s">
        <v>15</v>
      </c>
      <c r="E62" s="2">
        <v>9</v>
      </c>
      <c r="F62" s="1" t="s">
        <v>1</v>
      </c>
    </row>
    <row r="63" spans="1:6" ht="16.5" customHeight="1" x14ac:dyDescent="0.25">
      <c r="A63" s="25">
        <v>63</v>
      </c>
      <c r="B63" s="25" t="s">
        <v>116</v>
      </c>
      <c r="C63" s="25" t="s">
        <v>107</v>
      </c>
      <c r="D63" s="25" t="s">
        <v>105</v>
      </c>
      <c r="E63" s="2">
        <v>9</v>
      </c>
      <c r="F63" s="1"/>
    </row>
    <row r="64" spans="1:6" ht="16.5" customHeight="1" x14ac:dyDescent="0.25">
      <c r="A64" s="25">
        <v>64</v>
      </c>
      <c r="B64" s="25" t="s">
        <v>117</v>
      </c>
      <c r="C64" s="25" t="s">
        <v>10</v>
      </c>
      <c r="D64" s="25" t="s">
        <v>7</v>
      </c>
      <c r="E64" s="2">
        <v>12</v>
      </c>
      <c r="F64" s="1"/>
    </row>
    <row r="65" spans="1:6" ht="16.5" customHeight="1" x14ac:dyDescent="0.25">
      <c r="A65" s="25">
        <v>65</v>
      </c>
      <c r="B65" s="25" t="s">
        <v>118</v>
      </c>
      <c r="C65" s="25" t="s">
        <v>10</v>
      </c>
      <c r="D65" s="25" t="s">
        <v>51</v>
      </c>
      <c r="E65" s="2">
        <v>12</v>
      </c>
      <c r="F65" s="1" t="s">
        <v>1</v>
      </c>
    </row>
    <row r="66" spans="1:6" ht="16.5" customHeight="1" x14ac:dyDescent="0.25">
      <c r="A66" s="25">
        <v>66</v>
      </c>
      <c r="B66" s="25" t="s">
        <v>119</v>
      </c>
      <c r="C66" s="25" t="s">
        <v>10</v>
      </c>
      <c r="D66" s="25" t="s">
        <v>15</v>
      </c>
      <c r="E66" s="2">
        <v>12</v>
      </c>
      <c r="F66" s="1" t="s">
        <v>1</v>
      </c>
    </row>
    <row r="67" spans="1:6" ht="16.5" customHeight="1" x14ac:dyDescent="0.25">
      <c r="A67" s="25">
        <v>67</v>
      </c>
      <c r="B67" s="25" t="s">
        <v>120</v>
      </c>
      <c r="C67" s="25" t="s">
        <v>10</v>
      </c>
      <c r="D67" s="25" t="s">
        <v>14</v>
      </c>
      <c r="E67" s="2">
        <v>12</v>
      </c>
      <c r="F67" s="1" t="s">
        <v>1</v>
      </c>
    </row>
    <row r="68" spans="1:6" ht="16.5" customHeight="1" x14ac:dyDescent="0.25">
      <c r="A68" s="25">
        <v>68</v>
      </c>
      <c r="B68" s="25" t="s">
        <v>121</v>
      </c>
      <c r="C68" s="25" t="s">
        <v>10</v>
      </c>
      <c r="D68" s="25" t="s">
        <v>15</v>
      </c>
      <c r="E68" s="2">
        <v>12</v>
      </c>
      <c r="F68" s="1" t="s">
        <v>1</v>
      </c>
    </row>
    <row r="69" spans="1:6" ht="16.5" customHeight="1" x14ac:dyDescent="0.25">
      <c r="A69" s="25">
        <v>69</v>
      </c>
      <c r="B69" s="25" t="s">
        <v>122</v>
      </c>
      <c r="C69" s="25" t="s">
        <v>10</v>
      </c>
      <c r="D69" s="25" t="s">
        <v>6</v>
      </c>
      <c r="E69" s="2">
        <v>12</v>
      </c>
      <c r="F69" s="1" t="s">
        <v>1</v>
      </c>
    </row>
    <row r="70" spans="1:6" ht="16.5" customHeight="1" x14ac:dyDescent="0.25">
      <c r="A70" s="25">
        <v>70</v>
      </c>
      <c r="B70" s="25" t="s">
        <v>123</v>
      </c>
      <c r="C70" s="25" t="s">
        <v>10</v>
      </c>
      <c r="D70" s="25" t="s">
        <v>51</v>
      </c>
      <c r="E70" s="2">
        <v>12</v>
      </c>
      <c r="F70" s="1" t="s">
        <v>1</v>
      </c>
    </row>
    <row r="71" spans="1:6" ht="16.5" customHeight="1" x14ac:dyDescent="0.25">
      <c r="A71" s="25">
        <v>71</v>
      </c>
      <c r="B71" s="25" t="s">
        <v>124</v>
      </c>
      <c r="C71" s="25" t="s">
        <v>10</v>
      </c>
      <c r="D71" s="25" t="s">
        <v>92</v>
      </c>
      <c r="E71" s="2">
        <v>12</v>
      </c>
      <c r="F71" s="1" t="s">
        <v>1</v>
      </c>
    </row>
    <row r="72" spans="1:6" ht="16.5" customHeight="1" x14ac:dyDescent="0.25">
      <c r="A72" s="25">
        <v>72</v>
      </c>
      <c r="B72" s="25" t="s">
        <v>125</v>
      </c>
      <c r="C72" s="25" t="s">
        <v>12</v>
      </c>
      <c r="D72" s="25" t="s">
        <v>15</v>
      </c>
      <c r="E72" s="2">
        <v>12</v>
      </c>
      <c r="F72" s="1" t="s">
        <v>1</v>
      </c>
    </row>
    <row r="73" spans="1:6" ht="16.5" customHeight="1" x14ac:dyDescent="0.25">
      <c r="A73" s="25">
        <v>73</v>
      </c>
      <c r="B73" s="25" t="s">
        <v>126</v>
      </c>
      <c r="C73" s="25" t="s">
        <v>12</v>
      </c>
      <c r="D73" s="25" t="s">
        <v>51</v>
      </c>
      <c r="E73" s="2">
        <v>12</v>
      </c>
      <c r="F73" s="1"/>
    </row>
    <row r="74" spans="1:6" ht="16.5" customHeight="1" x14ac:dyDescent="0.25">
      <c r="A74" s="25">
        <v>74</v>
      </c>
      <c r="B74" s="25" t="s">
        <v>127</v>
      </c>
      <c r="C74" s="25" t="s">
        <v>12</v>
      </c>
      <c r="D74" s="25" t="s">
        <v>15</v>
      </c>
      <c r="E74" s="2">
        <v>12</v>
      </c>
      <c r="F74" s="1"/>
    </row>
    <row r="75" spans="1:6" ht="16.5" customHeight="1" x14ac:dyDescent="0.25">
      <c r="A75" s="25">
        <v>75</v>
      </c>
      <c r="B75" s="25" t="s">
        <v>128</v>
      </c>
      <c r="C75" s="25" t="s">
        <v>12</v>
      </c>
      <c r="D75" s="25" t="s">
        <v>51</v>
      </c>
      <c r="E75" s="2">
        <v>12</v>
      </c>
      <c r="F75" s="1" t="s">
        <v>1</v>
      </c>
    </row>
    <row r="76" spans="1:6" ht="16.5" customHeight="1" x14ac:dyDescent="0.25">
      <c r="A76" s="25">
        <v>76</v>
      </c>
      <c r="B76" s="25" t="s">
        <v>129</v>
      </c>
      <c r="C76" s="25" t="s">
        <v>12</v>
      </c>
      <c r="D76" s="25" t="s">
        <v>92</v>
      </c>
      <c r="E76" s="2">
        <v>12</v>
      </c>
      <c r="F76" s="1" t="s">
        <v>1</v>
      </c>
    </row>
    <row r="77" spans="1:6" ht="16.5" customHeight="1" x14ac:dyDescent="0.25">
      <c r="A77" s="25">
        <v>77</v>
      </c>
      <c r="B77" s="25" t="s">
        <v>130</v>
      </c>
      <c r="C77" s="25" t="s">
        <v>12</v>
      </c>
      <c r="D77" s="25" t="s">
        <v>9</v>
      </c>
      <c r="E77" s="2">
        <v>12</v>
      </c>
      <c r="F77" s="1" t="s">
        <v>1</v>
      </c>
    </row>
    <row r="78" spans="1:6" ht="16.5" customHeight="1" x14ac:dyDescent="0.25">
      <c r="A78" s="25">
        <v>78</v>
      </c>
      <c r="B78" s="25" t="s">
        <v>131</v>
      </c>
      <c r="C78" s="25" t="s">
        <v>12</v>
      </c>
      <c r="D78" s="25" t="s">
        <v>132</v>
      </c>
      <c r="E78" s="2">
        <v>12</v>
      </c>
      <c r="F78" s="1" t="s">
        <v>1</v>
      </c>
    </row>
    <row r="79" spans="1:6" ht="16.5" customHeight="1" x14ac:dyDescent="0.25">
      <c r="A79" s="25">
        <v>79</v>
      </c>
      <c r="B79" s="25" t="s">
        <v>133</v>
      </c>
      <c r="C79" s="25" t="s">
        <v>12</v>
      </c>
      <c r="D79" s="25" t="s">
        <v>15</v>
      </c>
      <c r="E79" s="2">
        <v>12</v>
      </c>
      <c r="F79" s="1" t="s">
        <v>1</v>
      </c>
    </row>
    <row r="80" spans="1:6" ht="16.5" customHeight="1" x14ac:dyDescent="0.25">
      <c r="A80" s="25">
        <v>80</v>
      </c>
      <c r="B80" s="25" t="s">
        <v>134</v>
      </c>
      <c r="C80" s="25" t="s">
        <v>12</v>
      </c>
      <c r="D80" s="25" t="s">
        <v>14</v>
      </c>
      <c r="E80" s="2">
        <v>12</v>
      </c>
      <c r="F80" s="1" t="s">
        <v>1</v>
      </c>
    </row>
    <row r="81" spans="1:6" ht="16.5" customHeight="1" x14ac:dyDescent="0.25">
      <c r="A81" s="25">
        <v>81</v>
      </c>
      <c r="B81" s="25" t="s">
        <v>43</v>
      </c>
      <c r="C81" s="25" t="s">
        <v>11</v>
      </c>
      <c r="D81" s="25" t="s">
        <v>4</v>
      </c>
      <c r="E81" s="2">
        <v>12</v>
      </c>
      <c r="F81" s="1" t="s">
        <v>1</v>
      </c>
    </row>
    <row r="82" spans="1:6" ht="16.5" customHeight="1" x14ac:dyDescent="0.25">
      <c r="A82" s="25">
        <v>82</v>
      </c>
      <c r="B82" s="25" t="s">
        <v>43</v>
      </c>
      <c r="C82" s="25" t="s">
        <v>11</v>
      </c>
      <c r="D82" s="25" t="s">
        <v>4</v>
      </c>
      <c r="E82" s="2">
        <v>12</v>
      </c>
      <c r="F82" s="1" t="s">
        <v>1</v>
      </c>
    </row>
    <row r="83" spans="1:6" ht="16.5" customHeight="1" x14ac:dyDescent="0.25">
      <c r="A83" s="25">
        <v>83</v>
      </c>
      <c r="B83" s="25" t="s">
        <v>135</v>
      </c>
      <c r="C83" s="25" t="s">
        <v>11</v>
      </c>
      <c r="D83" s="25" t="s">
        <v>14</v>
      </c>
      <c r="E83" s="2">
        <v>12</v>
      </c>
      <c r="F83" s="1" t="s">
        <v>1</v>
      </c>
    </row>
    <row r="84" spans="1:6" ht="16.5" customHeight="1" x14ac:dyDescent="0.25">
      <c r="A84" s="25">
        <v>84</v>
      </c>
      <c r="B84" s="25" t="s">
        <v>136</v>
      </c>
      <c r="C84" s="25" t="s">
        <v>11</v>
      </c>
      <c r="D84" s="25" t="s">
        <v>51</v>
      </c>
      <c r="E84" s="2">
        <v>12</v>
      </c>
      <c r="F84" s="1" t="s">
        <v>1</v>
      </c>
    </row>
    <row r="85" spans="1:6" ht="15" x14ac:dyDescent="0.25">
      <c r="A85" s="25">
        <v>85</v>
      </c>
      <c r="B85" s="25" t="s">
        <v>137</v>
      </c>
      <c r="C85" s="25" t="s">
        <v>11</v>
      </c>
      <c r="D85" s="25" t="s">
        <v>14</v>
      </c>
    </row>
    <row r="86" spans="1:6" ht="15" x14ac:dyDescent="0.25">
      <c r="A86" s="25">
        <v>86</v>
      </c>
      <c r="B86" s="25" t="s">
        <v>138</v>
      </c>
      <c r="C86" s="25" t="s">
        <v>11</v>
      </c>
      <c r="D86" s="25" t="s">
        <v>8</v>
      </c>
    </row>
    <row r="87" spans="1:6" ht="15" x14ac:dyDescent="0.25">
      <c r="A87" s="25">
        <v>87</v>
      </c>
      <c r="B87" s="25" t="s">
        <v>139</v>
      </c>
      <c r="C87" s="25" t="s">
        <v>11</v>
      </c>
      <c r="D87" s="25" t="s">
        <v>51</v>
      </c>
    </row>
    <row r="88" spans="1:6" ht="15" x14ac:dyDescent="0.25">
      <c r="A88" s="25">
        <v>88</v>
      </c>
      <c r="B88" s="25" t="s">
        <v>140</v>
      </c>
      <c r="C88" s="25" t="s">
        <v>11</v>
      </c>
      <c r="D88" s="25" t="s">
        <v>14</v>
      </c>
    </row>
    <row r="89" spans="1:6" ht="15" x14ac:dyDescent="0.25">
      <c r="A89" s="25">
        <v>89</v>
      </c>
      <c r="B89" s="25" t="s">
        <v>141</v>
      </c>
      <c r="C89" s="25" t="s">
        <v>11</v>
      </c>
      <c r="D89" s="25" t="s">
        <v>51</v>
      </c>
    </row>
    <row r="90" spans="1:6" ht="15" x14ac:dyDescent="0.25">
      <c r="A90" s="25">
        <v>90</v>
      </c>
      <c r="B90" s="25" t="s">
        <v>142</v>
      </c>
      <c r="C90" s="25" t="s">
        <v>11</v>
      </c>
      <c r="D90" s="25" t="s">
        <v>92</v>
      </c>
    </row>
    <row r="91" spans="1:6" ht="15" x14ac:dyDescent="0.25">
      <c r="A91" s="25">
        <v>91</v>
      </c>
      <c r="B91" s="25" t="s">
        <v>143</v>
      </c>
      <c r="C91" s="25" t="s">
        <v>144</v>
      </c>
      <c r="D91" s="25" t="s">
        <v>6</v>
      </c>
    </row>
    <row r="92" spans="1:6" ht="15" x14ac:dyDescent="0.25">
      <c r="A92" s="25">
        <v>92</v>
      </c>
      <c r="B92" s="25" t="s">
        <v>145</v>
      </c>
      <c r="C92" s="25" t="s">
        <v>144</v>
      </c>
      <c r="D92" s="25" t="s">
        <v>8</v>
      </c>
    </row>
    <row r="93" spans="1:6" ht="15" x14ac:dyDescent="0.25">
      <c r="A93" s="25">
        <v>93</v>
      </c>
      <c r="B93" s="25" t="s">
        <v>146</v>
      </c>
      <c r="C93" s="25" t="s">
        <v>144</v>
      </c>
      <c r="D93" s="25" t="s">
        <v>15</v>
      </c>
    </row>
    <row r="94" spans="1:6" ht="15" x14ac:dyDescent="0.25">
      <c r="A94" s="25">
        <v>94</v>
      </c>
      <c r="B94" s="25" t="s">
        <v>147</v>
      </c>
      <c r="C94" s="25" t="s">
        <v>13</v>
      </c>
      <c r="D94" s="25" t="s">
        <v>51</v>
      </c>
    </row>
    <row r="95" spans="1:6" ht="15" x14ac:dyDescent="0.25">
      <c r="A95" s="25">
        <v>95</v>
      </c>
      <c r="B95" s="25" t="s">
        <v>148</v>
      </c>
      <c r="C95" s="25" t="s">
        <v>13</v>
      </c>
      <c r="D95" s="25" t="s">
        <v>15</v>
      </c>
    </row>
    <row r="96" spans="1:6" ht="15" x14ac:dyDescent="0.25">
      <c r="A96" s="25">
        <v>96</v>
      </c>
      <c r="B96" s="25" t="s">
        <v>149</v>
      </c>
      <c r="C96" s="25" t="s">
        <v>13</v>
      </c>
      <c r="D96" s="25" t="s">
        <v>16</v>
      </c>
    </row>
    <row r="97" spans="1:4" ht="15" x14ac:dyDescent="0.25">
      <c r="A97" s="25">
        <v>97</v>
      </c>
      <c r="B97" s="25" t="s">
        <v>150</v>
      </c>
      <c r="C97" s="25" t="s">
        <v>13</v>
      </c>
      <c r="D97" s="25" t="s">
        <v>6</v>
      </c>
    </row>
    <row r="98" spans="1:4" ht="15" x14ac:dyDescent="0.25">
      <c r="A98" s="25">
        <v>98</v>
      </c>
      <c r="B98" s="25" t="s">
        <v>151</v>
      </c>
      <c r="C98" s="25" t="s">
        <v>13</v>
      </c>
      <c r="D98" s="25" t="s">
        <v>15</v>
      </c>
    </row>
    <row r="99" spans="1:4" ht="15" x14ac:dyDescent="0.25">
      <c r="A99" s="25">
        <v>99</v>
      </c>
      <c r="B99" s="25" t="s">
        <v>152</v>
      </c>
      <c r="C99" s="25" t="s">
        <v>153</v>
      </c>
      <c r="D99" s="25" t="s">
        <v>8</v>
      </c>
    </row>
    <row r="100" spans="1:4" ht="15" x14ac:dyDescent="0.25">
      <c r="A100" s="25">
        <v>100</v>
      </c>
      <c r="B100" s="25" t="s">
        <v>43</v>
      </c>
      <c r="C100" s="25" t="s">
        <v>154</v>
      </c>
      <c r="D100" s="25" t="s">
        <v>4</v>
      </c>
    </row>
    <row r="101" spans="1:4" ht="15" x14ac:dyDescent="0.25">
      <c r="A101" s="25">
        <v>101</v>
      </c>
      <c r="B101" s="25" t="s">
        <v>155</v>
      </c>
      <c r="C101" s="25" t="s">
        <v>153</v>
      </c>
      <c r="D101" s="25" t="s">
        <v>16</v>
      </c>
    </row>
    <row r="102" spans="1:4" ht="15" x14ac:dyDescent="0.25">
      <c r="A102" s="25">
        <v>102</v>
      </c>
      <c r="B102" s="25" t="s">
        <v>156</v>
      </c>
      <c r="C102" s="25" t="s">
        <v>153</v>
      </c>
      <c r="D102" s="25" t="s">
        <v>6</v>
      </c>
    </row>
    <row r="103" spans="1:4" ht="15" x14ac:dyDescent="0.25">
      <c r="A103" s="25">
        <v>103</v>
      </c>
      <c r="B103" s="25" t="s">
        <v>157</v>
      </c>
      <c r="C103" s="25" t="s">
        <v>153</v>
      </c>
      <c r="D103" s="25" t="s">
        <v>16</v>
      </c>
    </row>
    <row r="104" spans="1:4" ht="15" x14ac:dyDescent="0.25">
      <c r="A104" s="25">
        <v>104</v>
      </c>
      <c r="B104" s="25" t="s">
        <v>158</v>
      </c>
      <c r="C104" s="25" t="s">
        <v>153</v>
      </c>
      <c r="D104" s="25" t="s">
        <v>16</v>
      </c>
    </row>
    <row r="105" spans="1:4" ht="15" x14ac:dyDescent="0.25">
      <c r="A105" s="25">
        <v>105</v>
      </c>
      <c r="B105" s="25" t="s">
        <v>43</v>
      </c>
      <c r="C105" s="25" t="s">
        <v>154</v>
      </c>
      <c r="D105" s="25" t="s">
        <v>4</v>
      </c>
    </row>
    <row r="106" spans="1:4" ht="15" x14ac:dyDescent="0.25">
      <c r="A106" s="25">
        <v>106</v>
      </c>
      <c r="B106" s="25" t="s">
        <v>159</v>
      </c>
      <c r="C106" s="25" t="s">
        <v>154</v>
      </c>
      <c r="D106" s="25" t="s">
        <v>15</v>
      </c>
    </row>
    <row r="107" spans="1:4" ht="15" x14ac:dyDescent="0.25">
      <c r="A107" s="25">
        <v>107</v>
      </c>
      <c r="B107" s="25" t="s">
        <v>160</v>
      </c>
      <c r="C107" s="25" t="s">
        <v>154</v>
      </c>
      <c r="D107" s="25" t="s">
        <v>161</v>
      </c>
    </row>
    <row r="108" spans="1:4" ht="15" x14ac:dyDescent="0.25">
      <c r="A108" s="25">
        <v>108</v>
      </c>
      <c r="B108" s="25" t="s">
        <v>162</v>
      </c>
      <c r="C108" s="25" t="s">
        <v>154</v>
      </c>
      <c r="D108" s="25" t="s">
        <v>15</v>
      </c>
    </row>
    <row r="109" spans="1:4" ht="15" x14ac:dyDescent="0.25">
      <c r="A109" s="25">
        <v>109</v>
      </c>
      <c r="B109" s="25" t="s">
        <v>163</v>
      </c>
      <c r="C109" s="25" t="s">
        <v>164</v>
      </c>
      <c r="D109" s="25" t="s">
        <v>15</v>
      </c>
    </row>
    <row r="110" spans="1:4" ht="15" x14ac:dyDescent="0.25">
      <c r="A110" s="25">
        <v>110</v>
      </c>
      <c r="B110" s="25" t="s">
        <v>165</v>
      </c>
      <c r="C110" s="25" t="s">
        <v>166</v>
      </c>
      <c r="D110" s="25" t="s">
        <v>7</v>
      </c>
    </row>
    <row r="111" spans="1:4" ht="15" x14ac:dyDescent="0.25">
      <c r="A111" s="25">
        <v>111</v>
      </c>
      <c r="B111" s="25" t="s">
        <v>167</v>
      </c>
      <c r="C111" s="25" t="s">
        <v>166</v>
      </c>
      <c r="D111" s="25" t="s">
        <v>15</v>
      </c>
    </row>
    <row r="112" spans="1:4" ht="15" x14ac:dyDescent="0.25">
      <c r="A112" s="25">
        <v>112</v>
      </c>
      <c r="B112" s="25" t="s">
        <v>168</v>
      </c>
      <c r="C112" s="25" t="s">
        <v>169</v>
      </c>
      <c r="D112" s="25" t="s">
        <v>170</v>
      </c>
    </row>
    <row r="113" spans="1:4" ht="15" x14ac:dyDescent="0.25">
      <c r="A113" s="25">
        <v>113</v>
      </c>
      <c r="B113" s="25" t="s">
        <v>171</v>
      </c>
      <c r="C113" s="25" t="s">
        <v>169</v>
      </c>
      <c r="D113" s="25" t="s">
        <v>7</v>
      </c>
    </row>
    <row r="114" spans="1:4" ht="15" x14ac:dyDescent="0.25">
      <c r="A114" s="25">
        <v>114</v>
      </c>
      <c r="B114" s="25" t="s">
        <v>172</v>
      </c>
      <c r="C114" s="25" t="s">
        <v>173</v>
      </c>
      <c r="D114" s="25" t="s">
        <v>15</v>
      </c>
    </row>
    <row r="115" spans="1:4" ht="15" x14ac:dyDescent="0.25">
      <c r="A115" s="25">
        <v>115</v>
      </c>
      <c r="B115" s="25" t="s">
        <v>174</v>
      </c>
      <c r="C115" s="25" t="s">
        <v>173</v>
      </c>
      <c r="D115" s="25" t="s">
        <v>15</v>
      </c>
    </row>
    <row r="116" spans="1:4" ht="15" x14ac:dyDescent="0.25">
      <c r="A116" s="25">
        <v>116</v>
      </c>
      <c r="B116" s="25" t="s">
        <v>175</v>
      </c>
      <c r="C116" s="25" t="s">
        <v>173</v>
      </c>
      <c r="D116" s="25" t="s">
        <v>15</v>
      </c>
    </row>
    <row r="117" spans="1:4" ht="15" x14ac:dyDescent="0.25">
      <c r="A117" s="25">
        <v>117</v>
      </c>
      <c r="B117" s="25" t="s">
        <v>176</v>
      </c>
      <c r="C117" s="25" t="s">
        <v>173</v>
      </c>
      <c r="D117" s="25" t="s">
        <v>92</v>
      </c>
    </row>
    <row r="118" spans="1:4" ht="15" x14ac:dyDescent="0.25">
      <c r="A118" s="25">
        <v>118</v>
      </c>
      <c r="B118" s="25" t="s">
        <v>177</v>
      </c>
      <c r="C118" s="25" t="s">
        <v>173</v>
      </c>
      <c r="D118" s="25" t="s">
        <v>15</v>
      </c>
    </row>
    <row r="119" spans="1:4" ht="15" x14ac:dyDescent="0.25">
      <c r="A119" s="25">
        <v>119</v>
      </c>
      <c r="B119" s="25" t="s">
        <v>178</v>
      </c>
      <c r="C119" s="25" t="s">
        <v>173</v>
      </c>
      <c r="D119" s="25" t="s">
        <v>8</v>
      </c>
    </row>
    <row r="120" spans="1:4" ht="15" x14ac:dyDescent="0.25">
      <c r="A120" s="25">
        <v>120</v>
      </c>
      <c r="B120" s="25" t="s">
        <v>179</v>
      </c>
      <c r="C120" s="25" t="s">
        <v>180</v>
      </c>
      <c r="D120" s="25" t="s">
        <v>92</v>
      </c>
    </row>
    <row r="121" spans="1:4" ht="15" x14ac:dyDescent="0.25">
      <c r="A121" s="25">
        <v>121</v>
      </c>
      <c r="B121" s="25" t="s">
        <v>43</v>
      </c>
      <c r="C121" s="25" t="s">
        <v>181</v>
      </c>
      <c r="D121" s="25" t="s">
        <v>4</v>
      </c>
    </row>
    <row r="122" spans="1:4" ht="15" x14ac:dyDescent="0.25">
      <c r="A122" s="25">
        <v>122</v>
      </c>
      <c r="B122" s="25" t="s">
        <v>43</v>
      </c>
      <c r="C122" s="25" t="s">
        <v>181</v>
      </c>
      <c r="D122" s="25" t="s">
        <v>4</v>
      </c>
    </row>
    <row r="123" spans="1:4" ht="15" x14ac:dyDescent="0.25">
      <c r="A123" s="25">
        <v>123</v>
      </c>
      <c r="B123" s="25" t="s">
        <v>182</v>
      </c>
      <c r="C123" s="25" t="s">
        <v>181</v>
      </c>
      <c r="D123" s="25" t="s">
        <v>16</v>
      </c>
    </row>
    <row r="124" spans="1:4" ht="15" x14ac:dyDescent="0.25">
      <c r="A124" s="25">
        <v>124</v>
      </c>
      <c r="B124" s="25" t="s">
        <v>183</v>
      </c>
      <c r="C124" s="25" t="s">
        <v>181</v>
      </c>
      <c r="D124" s="25" t="s">
        <v>6</v>
      </c>
    </row>
    <row r="125" spans="1:4" ht="15" x14ac:dyDescent="0.25">
      <c r="A125" s="25">
        <v>125</v>
      </c>
      <c r="B125" s="25" t="s">
        <v>184</v>
      </c>
      <c r="C125" s="25" t="s">
        <v>185</v>
      </c>
      <c r="D125" s="25" t="s">
        <v>14</v>
      </c>
    </row>
  </sheetData>
  <phoneticPr fontId="0" type="noConversion"/>
  <pageMargins left="0.78740157499999996" right="0.78740157499999996" top="0.984251969" bottom="0.984251969" header="0.5" footer="0.5"/>
  <pageSetup paperSize="0" orientation="portrait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workbookViewId="0">
      <selection activeCell="F14" sqref="F14"/>
    </sheetView>
  </sheetViews>
  <sheetFormatPr baseColWidth="10" defaultRowHeight="12.75" x14ac:dyDescent="0.2"/>
  <cols>
    <col min="2" max="2" width="11.7109375" customWidth="1"/>
    <col min="3" max="3" width="13.42578125" bestFit="1" customWidth="1"/>
  </cols>
  <sheetData>
    <row r="1" spans="1:7" ht="15.75" x14ac:dyDescent="0.25">
      <c r="C1" s="3" t="s">
        <v>17</v>
      </c>
      <c r="G1" s="10"/>
    </row>
    <row r="2" spans="1:7" ht="15.75" x14ac:dyDescent="0.25">
      <c r="E2" s="3"/>
      <c r="G2" s="10"/>
    </row>
    <row r="3" spans="1:7" ht="15.75" x14ac:dyDescent="0.25">
      <c r="B3" s="3" t="s">
        <v>23</v>
      </c>
      <c r="C3" s="4"/>
      <c r="G3" s="10"/>
    </row>
    <row r="5" spans="1:7" ht="15.75" x14ac:dyDescent="0.25">
      <c r="B5" s="18">
        <v>0.46875</v>
      </c>
      <c r="C5" s="3" t="s">
        <v>24</v>
      </c>
    </row>
    <row r="6" spans="1:7" ht="15" x14ac:dyDescent="0.2">
      <c r="B6" s="19"/>
      <c r="C6" s="19"/>
    </row>
    <row r="7" spans="1:7" ht="15" x14ac:dyDescent="0.2">
      <c r="B7" s="19"/>
      <c r="C7" s="19"/>
    </row>
    <row r="8" spans="1:7" ht="15.75" x14ac:dyDescent="0.25">
      <c r="B8" s="3" t="s">
        <v>25</v>
      </c>
    </row>
    <row r="9" spans="1:7" ht="15.75" x14ac:dyDescent="0.25">
      <c r="B9" s="21" t="s">
        <v>42</v>
      </c>
      <c r="C9" s="3"/>
    </row>
    <row r="10" spans="1:7" ht="15.75" x14ac:dyDescent="0.25">
      <c r="A10" s="20"/>
      <c r="B10" s="16">
        <v>3.472222222222222E-3</v>
      </c>
      <c r="C10" s="3"/>
      <c r="D10" s="20"/>
    </row>
    <row r="11" spans="1:7" ht="15.75" x14ac:dyDescent="0.25">
      <c r="A11" s="20"/>
      <c r="B11" s="16"/>
      <c r="C11" s="3"/>
      <c r="D11" s="20"/>
    </row>
    <row r="12" spans="1:7" ht="15.75" x14ac:dyDescent="0.25">
      <c r="A12" s="20" t="s">
        <v>41</v>
      </c>
      <c r="C12" s="3"/>
      <c r="D12" s="20" t="s">
        <v>40</v>
      </c>
    </row>
    <row r="13" spans="1:7" ht="15" x14ac:dyDescent="0.25">
      <c r="A13" s="17">
        <f>B5+TIME(0,60,0)</f>
        <v>0.51041666666666663</v>
      </c>
      <c r="C13" s="5" t="s">
        <v>27</v>
      </c>
      <c r="D13" s="17"/>
    </row>
    <row r="14" spans="1:7" ht="15" x14ac:dyDescent="0.25">
      <c r="A14" s="17">
        <f t="shared" ref="A14:A17" si="0">IF(D13="",A13+$B$10,D13+$B$10)</f>
        <v>0.51388888888888884</v>
      </c>
      <c r="C14" s="5" t="s">
        <v>28</v>
      </c>
      <c r="D14" s="17"/>
    </row>
    <row r="15" spans="1:7" ht="15" x14ac:dyDescent="0.25">
      <c r="A15" s="17">
        <f t="shared" si="0"/>
        <v>0.51736111111111105</v>
      </c>
      <c r="C15" s="5" t="s">
        <v>29</v>
      </c>
      <c r="D15" s="17"/>
    </row>
    <row r="16" spans="1:7" ht="15" x14ac:dyDescent="0.25">
      <c r="A16" s="17">
        <f t="shared" si="0"/>
        <v>0.52083333333333326</v>
      </c>
      <c r="C16" s="5" t="s">
        <v>30</v>
      </c>
      <c r="D16" s="17"/>
    </row>
    <row r="17" spans="1:4" ht="15" x14ac:dyDescent="0.25">
      <c r="A17" s="17">
        <f t="shared" si="0"/>
        <v>0.52430555555555547</v>
      </c>
      <c r="C17" s="5" t="s">
        <v>31</v>
      </c>
      <c r="D17" s="17"/>
    </row>
    <row r="18" spans="1:4" ht="15.75" x14ac:dyDescent="0.25">
      <c r="B18" s="18"/>
      <c r="C18" s="19"/>
    </row>
    <row r="19" spans="1:4" ht="15.75" x14ac:dyDescent="0.25">
      <c r="B19" s="18"/>
      <c r="C19" s="19"/>
    </row>
    <row r="20" spans="1:4" ht="15.75" x14ac:dyDescent="0.25">
      <c r="B20" s="3" t="s">
        <v>26</v>
      </c>
    </row>
    <row r="21" spans="1:4" x14ac:dyDescent="0.2">
      <c r="B21" s="21" t="s">
        <v>42</v>
      </c>
    </row>
    <row r="22" spans="1:4" x14ac:dyDescent="0.2">
      <c r="B22" s="16">
        <v>3.472222222222222E-3</v>
      </c>
    </row>
    <row r="23" spans="1:4" x14ac:dyDescent="0.2">
      <c r="B23" s="16"/>
    </row>
    <row r="24" spans="1:4" ht="15.75" x14ac:dyDescent="0.25">
      <c r="A24" s="20" t="s">
        <v>41</v>
      </c>
      <c r="B24" s="18"/>
      <c r="C24" s="3"/>
      <c r="D24" s="20" t="s">
        <v>40</v>
      </c>
    </row>
    <row r="25" spans="1:4" ht="15" x14ac:dyDescent="0.25">
      <c r="A25" s="17">
        <f>A17+TIME(0,10,0)</f>
        <v>0.53124999999999989</v>
      </c>
      <c r="C25" s="5" t="s">
        <v>32</v>
      </c>
      <c r="D25" s="17"/>
    </row>
    <row r="26" spans="1:4" ht="15" x14ac:dyDescent="0.25">
      <c r="A26" s="17">
        <f>IF(D25="",A25+$B$22,D25+$B$22)</f>
        <v>0.5347222222222221</v>
      </c>
      <c r="C26" s="5" t="s">
        <v>33</v>
      </c>
    </row>
    <row r="27" spans="1:4" ht="15" x14ac:dyDescent="0.25">
      <c r="A27" s="17">
        <f t="shared" ref="A27:A35" si="1">IF(D26="",A26+$B$22,D26+$B$22)</f>
        <v>0.53819444444444431</v>
      </c>
      <c r="C27" s="5" t="s">
        <v>34</v>
      </c>
    </row>
    <row r="28" spans="1:4" ht="15" x14ac:dyDescent="0.25">
      <c r="A28" s="17">
        <f t="shared" si="1"/>
        <v>0.54166666666666652</v>
      </c>
      <c r="C28" s="5" t="s">
        <v>35</v>
      </c>
    </row>
    <row r="29" spans="1:4" ht="15" x14ac:dyDescent="0.25">
      <c r="A29" s="17">
        <f t="shared" si="1"/>
        <v>0.54513888888888873</v>
      </c>
      <c r="C29" s="5" t="s">
        <v>36</v>
      </c>
    </row>
    <row r="30" spans="1:4" ht="15" x14ac:dyDescent="0.25">
      <c r="A30" s="17">
        <f t="shared" si="1"/>
        <v>0.54861111111111094</v>
      </c>
      <c r="C30" s="5" t="s">
        <v>37</v>
      </c>
    </row>
    <row r="31" spans="1:4" ht="15" x14ac:dyDescent="0.25">
      <c r="A31" s="17">
        <f t="shared" si="1"/>
        <v>0.55208333333333315</v>
      </c>
      <c r="C31" s="5" t="s">
        <v>38</v>
      </c>
    </row>
    <row r="32" spans="1:4" ht="15" x14ac:dyDescent="0.25">
      <c r="A32" s="17">
        <f t="shared" si="1"/>
        <v>0.55555555555555536</v>
      </c>
      <c r="C32" s="5" t="s">
        <v>39</v>
      </c>
    </row>
    <row r="33" spans="1:3" ht="15" x14ac:dyDescent="0.25">
      <c r="A33" s="17">
        <f t="shared" si="1"/>
        <v>0.55902777777777757</v>
      </c>
      <c r="C33" s="5" t="s">
        <v>186</v>
      </c>
    </row>
    <row r="34" spans="1:3" ht="15" x14ac:dyDescent="0.25">
      <c r="A34" s="17">
        <f t="shared" si="1"/>
        <v>0.56249999999999978</v>
      </c>
      <c r="C34" s="5" t="s">
        <v>187</v>
      </c>
    </row>
    <row r="35" spans="1:3" ht="15" x14ac:dyDescent="0.25">
      <c r="A35" s="17">
        <f t="shared" si="1"/>
        <v>0.56597222222222199</v>
      </c>
      <c r="C35" s="5" t="s">
        <v>188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0633-FD05-4A10-9299-0E5B73AFAB02}">
  <dimension ref="A1"/>
  <sheetViews>
    <sheetView topLeftCell="A5" zoomScale="120" zoomScaleNormal="120" workbookViewId="0">
      <selection activeCell="E18" sqref="E18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3F57-BEAE-4916-B73F-3A50FA209F92}">
  <dimension ref="A1:H26"/>
  <sheetViews>
    <sheetView workbookViewId="0">
      <selection activeCell="C1" sqref="C1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8" ht="15.75" x14ac:dyDescent="0.25">
      <c r="C1" s="3" t="s">
        <v>269</v>
      </c>
      <c r="D1" s="3"/>
    </row>
    <row r="2" spans="1:8" ht="15.75" x14ac:dyDescent="0.25">
      <c r="D2" s="3"/>
    </row>
    <row r="3" spans="1:8" ht="15.75" x14ac:dyDescent="0.25">
      <c r="A3" s="3" t="s">
        <v>239</v>
      </c>
    </row>
    <row r="5" spans="1:8" ht="15.75" x14ac:dyDescent="0.25">
      <c r="A5" s="3"/>
      <c r="B5" s="6"/>
      <c r="E5" s="3"/>
    </row>
    <row r="6" spans="1:8" x14ac:dyDescent="0.2">
      <c r="B6" s="6"/>
      <c r="C6" s="7"/>
      <c r="D6" s="7"/>
    </row>
    <row r="7" spans="1:8" ht="15.75" x14ac:dyDescent="0.25">
      <c r="A7" s="3" t="s">
        <v>33</v>
      </c>
      <c r="B7" s="6"/>
      <c r="C7" s="7" t="s">
        <v>253</v>
      </c>
      <c r="D7" s="7"/>
    </row>
    <row r="8" spans="1:8" x14ac:dyDescent="0.2">
      <c r="B8" s="6"/>
      <c r="C8" s="7"/>
      <c r="D8" s="7"/>
    </row>
    <row r="9" spans="1:8" ht="15.75" x14ac:dyDescent="0.25">
      <c r="A9" s="3"/>
      <c r="B9" s="6"/>
      <c r="C9" s="7"/>
      <c r="D9" s="7"/>
    </row>
    <row r="11" spans="1:8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264</v>
      </c>
      <c r="H11" s="41" t="s">
        <v>267</v>
      </c>
    </row>
    <row r="12" spans="1:8" x14ac:dyDescent="0.2">
      <c r="A12" s="8"/>
      <c r="B12" s="12"/>
      <c r="C12" s="15"/>
      <c r="D12" s="11"/>
      <c r="E12" s="13"/>
      <c r="F12" s="39"/>
      <c r="G12" s="11"/>
      <c r="H12" s="11"/>
    </row>
    <row r="13" spans="1:8" ht="15" x14ac:dyDescent="0.25">
      <c r="A13" s="34">
        <v>408</v>
      </c>
      <c r="B13" s="30">
        <v>8</v>
      </c>
      <c r="C13" s="28" t="s">
        <v>58</v>
      </c>
      <c r="D13" s="28" t="s">
        <v>15</v>
      </c>
      <c r="E13" s="28" t="s">
        <v>207</v>
      </c>
      <c r="F13" s="11">
        <v>0.48259259259259263</v>
      </c>
      <c r="G13" s="11">
        <v>0.48038194444444443</v>
      </c>
      <c r="H13" s="11">
        <f>F13-G13</f>
        <v>2.2106481481481977E-3</v>
      </c>
    </row>
    <row r="14" spans="1:8" ht="15" x14ac:dyDescent="0.25">
      <c r="A14" s="34">
        <v>409</v>
      </c>
      <c r="B14" s="30">
        <v>9</v>
      </c>
      <c r="C14" s="28" t="s">
        <v>203</v>
      </c>
      <c r="D14" s="28" t="s">
        <v>206</v>
      </c>
      <c r="E14" s="28" t="s">
        <v>207</v>
      </c>
      <c r="F14" s="11">
        <v>0.48325231481481484</v>
      </c>
      <c r="G14" s="11">
        <v>0.48055555555555557</v>
      </c>
      <c r="H14" s="11">
        <f t="shared" ref="H14:H23" si="0">F14-G14</f>
        <v>2.6967592592592737E-3</v>
      </c>
    </row>
    <row r="15" spans="1:8" ht="15" x14ac:dyDescent="0.25">
      <c r="A15" s="34">
        <v>410</v>
      </c>
      <c r="B15" s="30">
        <v>10</v>
      </c>
      <c r="C15" s="28" t="s">
        <v>204</v>
      </c>
      <c r="D15" s="28" t="s">
        <v>15</v>
      </c>
      <c r="E15" s="28" t="s">
        <v>207</v>
      </c>
      <c r="F15" s="11"/>
      <c r="G15" s="11">
        <v>0.48072916666666698</v>
      </c>
      <c r="H15" s="41" t="s">
        <v>265</v>
      </c>
    </row>
    <row r="16" spans="1:8" ht="15" x14ac:dyDescent="0.25">
      <c r="A16" s="34">
        <v>411</v>
      </c>
      <c r="B16" s="30">
        <v>11</v>
      </c>
      <c r="C16" s="28" t="s">
        <v>62</v>
      </c>
      <c r="D16" s="28" t="s">
        <v>6</v>
      </c>
      <c r="E16" s="28" t="s">
        <v>207</v>
      </c>
      <c r="F16" s="11"/>
      <c r="G16" s="11">
        <v>0.48090277777777801</v>
      </c>
      <c r="H16" s="41" t="s">
        <v>265</v>
      </c>
    </row>
    <row r="17" spans="1:8" ht="15" x14ac:dyDescent="0.25">
      <c r="A17" s="34">
        <v>412</v>
      </c>
      <c r="B17" s="30">
        <v>12</v>
      </c>
      <c r="C17" s="28" t="s">
        <v>55</v>
      </c>
      <c r="D17" s="28" t="s">
        <v>15</v>
      </c>
      <c r="E17" s="28" t="s">
        <v>207</v>
      </c>
      <c r="F17" s="11">
        <v>0.48355324074074074</v>
      </c>
      <c r="G17" s="11">
        <v>0.48107638888888898</v>
      </c>
      <c r="H17" s="11">
        <f t="shared" si="0"/>
        <v>2.4768518518517579E-3</v>
      </c>
    </row>
    <row r="18" spans="1:8" ht="15" x14ac:dyDescent="0.25">
      <c r="A18" s="34">
        <v>413</v>
      </c>
      <c r="B18" s="30">
        <v>13</v>
      </c>
      <c r="C18" s="28" t="s">
        <v>59</v>
      </c>
      <c r="D18" s="28" t="s">
        <v>15</v>
      </c>
      <c r="E18" s="28" t="s">
        <v>207</v>
      </c>
      <c r="F18" s="11">
        <v>0.4828587962962963</v>
      </c>
      <c r="G18" s="11">
        <v>0.48125000000000001</v>
      </c>
      <c r="H18" s="11">
        <f t="shared" si="0"/>
        <v>1.6087962962962887E-3</v>
      </c>
    </row>
    <row r="19" spans="1:8" ht="15" x14ac:dyDescent="0.25">
      <c r="A19" s="34">
        <v>414</v>
      </c>
      <c r="B19" s="30">
        <v>14</v>
      </c>
      <c r="C19" s="28" t="s">
        <v>205</v>
      </c>
      <c r="D19" s="28" t="s">
        <v>15</v>
      </c>
      <c r="E19" s="28" t="s">
        <v>208</v>
      </c>
      <c r="F19" s="11">
        <v>0.48454861111111108</v>
      </c>
      <c r="G19" s="11">
        <v>0.48142361111111098</v>
      </c>
      <c r="H19" s="11">
        <f t="shared" si="0"/>
        <v>3.1250000000000999E-3</v>
      </c>
    </row>
    <row r="20" spans="1:8" ht="15" x14ac:dyDescent="0.25">
      <c r="A20" s="34">
        <v>415</v>
      </c>
      <c r="B20" s="30">
        <v>15</v>
      </c>
      <c r="C20" s="28" t="s">
        <v>53</v>
      </c>
      <c r="D20" s="28" t="s">
        <v>6</v>
      </c>
      <c r="E20" s="28" t="s">
        <v>208</v>
      </c>
      <c r="F20" s="11"/>
      <c r="G20" s="11">
        <v>0.48159722222222201</v>
      </c>
      <c r="H20" s="41" t="s">
        <v>265</v>
      </c>
    </row>
    <row r="21" spans="1:8" ht="15" x14ac:dyDescent="0.25">
      <c r="A21" s="34">
        <v>416</v>
      </c>
      <c r="B21" s="30">
        <v>16</v>
      </c>
      <c r="C21" s="28" t="s">
        <v>57</v>
      </c>
      <c r="D21" s="28" t="s">
        <v>15</v>
      </c>
      <c r="E21" s="28" t="s">
        <v>208</v>
      </c>
      <c r="F21" s="11">
        <v>0.48410879629629627</v>
      </c>
      <c r="G21" s="11">
        <v>0.48177083333333398</v>
      </c>
      <c r="H21" s="11">
        <f t="shared" si="0"/>
        <v>2.3379629629622922E-3</v>
      </c>
    </row>
    <row r="22" spans="1:8" ht="15" x14ac:dyDescent="0.25">
      <c r="A22" s="34">
        <v>417</v>
      </c>
      <c r="B22" s="30">
        <v>17</v>
      </c>
      <c r="C22" s="28" t="s">
        <v>60</v>
      </c>
      <c r="D22" s="28" t="s">
        <v>6</v>
      </c>
      <c r="E22" s="28" t="s">
        <v>208</v>
      </c>
      <c r="F22" s="11">
        <v>0.48451388888888891</v>
      </c>
      <c r="G22" s="11">
        <v>0.48194444444444501</v>
      </c>
      <c r="H22" s="11">
        <f t="shared" si="0"/>
        <v>2.5694444444439024E-3</v>
      </c>
    </row>
    <row r="23" spans="1:8" ht="15" x14ac:dyDescent="0.25">
      <c r="A23" s="34">
        <v>418</v>
      </c>
      <c r="B23" s="30">
        <v>18</v>
      </c>
      <c r="C23" s="28" t="s">
        <v>63</v>
      </c>
      <c r="D23" s="28" t="s">
        <v>15</v>
      </c>
      <c r="E23" s="28" t="s">
        <v>208</v>
      </c>
      <c r="F23" s="11">
        <v>0.48458333333333337</v>
      </c>
      <c r="G23" s="11">
        <v>0.48211805555555598</v>
      </c>
      <c r="H23" s="11">
        <f t="shared" si="0"/>
        <v>2.465277777777386E-3</v>
      </c>
    </row>
    <row r="24" spans="1:8" x14ac:dyDescent="0.2">
      <c r="B24" s="23"/>
      <c r="C24" s="11"/>
      <c r="D24" s="11"/>
      <c r="E24" s="13"/>
      <c r="F24" s="40"/>
      <c r="G24" s="11"/>
      <c r="H24" s="11"/>
    </row>
    <row r="25" spans="1:8" x14ac:dyDescent="0.2">
      <c r="B25" s="23"/>
      <c r="C25" s="11"/>
      <c r="D25" s="11"/>
      <c r="E25" s="13"/>
      <c r="F25" s="11"/>
      <c r="G25" s="11"/>
      <c r="H25" s="11"/>
    </row>
    <row r="26" spans="1:8" x14ac:dyDescent="0.2">
      <c r="B26" s="23"/>
      <c r="C26" s="11"/>
      <c r="D26" s="11"/>
      <c r="E26" s="13"/>
      <c r="F26" s="11"/>
      <c r="G26" s="11"/>
      <c r="H26" s="11"/>
    </row>
  </sheetData>
  <pageMargins left="0.7" right="0.48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870F-F9D0-4BEA-A8F5-351336C860D7}">
  <dimension ref="A1:I21"/>
  <sheetViews>
    <sheetView workbookViewId="0">
      <selection activeCell="C1" sqref="C1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4" width="20" bestFit="1" customWidth="1"/>
    <col min="5" max="5" width="10.42578125" customWidth="1"/>
    <col min="6" max="6" width="13.42578125" style="10" bestFit="1" customWidth="1"/>
  </cols>
  <sheetData>
    <row r="1" spans="1:9" ht="15.75" x14ac:dyDescent="0.25">
      <c r="C1" s="3" t="s">
        <v>269</v>
      </c>
      <c r="D1" s="3"/>
    </row>
    <row r="2" spans="1:9" ht="15.75" x14ac:dyDescent="0.25">
      <c r="D2" s="3"/>
    </row>
    <row r="3" spans="1:9" ht="15.75" x14ac:dyDescent="0.25">
      <c r="A3" s="3" t="s">
        <v>239</v>
      </c>
    </row>
    <row r="5" spans="1:9" ht="15.75" x14ac:dyDescent="0.25">
      <c r="A5" s="3"/>
      <c r="B5" s="6"/>
      <c r="E5" s="3"/>
    </row>
    <row r="6" spans="1:9" x14ac:dyDescent="0.2">
      <c r="B6" s="6"/>
      <c r="C6" s="7"/>
      <c r="D6" s="7"/>
    </row>
    <row r="7" spans="1:9" ht="15.75" x14ac:dyDescent="0.25">
      <c r="A7" s="3" t="s">
        <v>34</v>
      </c>
      <c r="B7" s="6"/>
      <c r="C7" s="7" t="s">
        <v>253</v>
      </c>
      <c r="D7" s="7"/>
    </row>
    <row r="8" spans="1:9" x14ac:dyDescent="0.2">
      <c r="B8" s="6"/>
      <c r="C8" s="7"/>
      <c r="D8" s="7"/>
    </row>
    <row r="9" spans="1:9" ht="15.75" x14ac:dyDescent="0.25">
      <c r="A9" s="3"/>
      <c r="B9" s="6"/>
      <c r="C9" s="7"/>
      <c r="D9" s="7"/>
    </row>
    <row r="11" spans="1:9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9" t="s">
        <v>264</v>
      </c>
      <c r="H11" s="41" t="s">
        <v>267</v>
      </c>
      <c r="I11" s="41" t="s">
        <v>268</v>
      </c>
    </row>
    <row r="12" spans="1:9" x14ac:dyDescent="0.2">
      <c r="A12" s="8"/>
      <c r="B12" s="12"/>
      <c r="C12" s="15"/>
      <c r="D12" s="11"/>
      <c r="E12" s="13"/>
      <c r="F12" s="11"/>
      <c r="G12" s="11"/>
      <c r="H12" s="11"/>
      <c r="I12" s="11"/>
    </row>
    <row r="13" spans="1:9" ht="15" x14ac:dyDescent="0.25">
      <c r="A13" s="35">
        <v>427</v>
      </c>
      <c r="B13" s="23">
        <v>27</v>
      </c>
      <c r="C13" s="36" t="s">
        <v>81</v>
      </c>
      <c r="D13" s="36" t="s">
        <v>15</v>
      </c>
      <c r="E13" s="36" t="s">
        <v>210</v>
      </c>
      <c r="F13" s="11">
        <v>0.4852893518518519</v>
      </c>
      <c r="G13" s="11">
        <v>0.483680555555556</v>
      </c>
      <c r="H13" s="11">
        <f>F13-G13</f>
        <v>1.6087962962959002E-3</v>
      </c>
      <c r="I13" s="46">
        <v>1</v>
      </c>
    </row>
    <row r="14" spans="1:9" ht="15" x14ac:dyDescent="0.25">
      <c r="A14" s="35">
        <v>426</v>
      </c>
      <c r="B14" s="23">
        <v>26</v>
      </c>
      <c r="C14" s="36" t="s">
        <v>261</v>
      </c>
      <c r="D14" s="36" t="s">
        <v>262</v>
      </c>
      <c r="E14" s="45" t="s">
        <v>210</v>
      </c>
      <c r="F14" s="11">
        <v>0.48510416666666667</v>
      </c>
      <c r="G14" s="11">
        <v>0.48350694444444497</v>
      </c>
      <c r="H14" s="11">
        <f>F14-G14</f>
        <v>1.5972222222216947E-3</v>
      </c>
      <c r="I14" s="46">
        <v>2</v>
      </c>
    </row>
    <row r="15" spans="1:9" ht="15" x14ac:dyDescent="0.25">
      <c r="A15" s="34">
        <v>425</v>
      </c>
      <c r="B15" s="30">
        <v>25</v>
      </c>
      <c r="C15" s="28" t="s">
        <v>80</v>
      </c>
      <c r="D15" s="28" t="s">
        <v>8</v>
      </c>
      <c r="E15" s="28" t="s">
        <v>210</v>
      </c>
      <c r="F15" s="11">
        <v>0.48503472222222221</v>
      </c>
      <c r="G15" s="11">
        <v>0.483333333333334</v>
      </c>
      <c r="H15" s="11">
        <f>F15-G15</f>
        <v>1.7013888888882112E-3</v>
      </c>
      <c r="I15" s="46">
        <v>3</v>
      </c>
    </row>
    <row r="16" spans="1:9" ht="15" x14ac:dyDescent="0.25">
      <c r="A16" s="34">
        <v>423</v>
      </c>
      <c r="B16" s="30">
        <v>23</v>
      </c>
      <c r="C16" s="28" t="s">
        <v>82</v>
      </c>
      <c r="D16" s="28" t="s">
        <v>16</v>
      </c>
      <c r="E16" s="28" t="s">
        <v>210</v>
      </c>
      <c r="F16" s="11">
        <v>0.48476851851851849</v>
      </c>
      <c r="G16" s="11">
        <v>0.48298611111111101</v>
      </c>
      <c r="H16" s="11">
        <f>F16-G16</f>
        <v>1.7824074074074825E-3</v>
      </c>
      <c r="I16" s="46">
        <v>4</v>
      </c>
    </row>
    <row r="17" spans="1:9" ht="15" x14ac:dyDescent="0.25">
      <c r="A17" s="24">
        <v>424</v>
      </c>
      <c r="B17" s="30">
        <v>24</v>
      </c>
      <c r="C17" s="28" t="s">
        <v>83</v>
      </c>
      <c r="D17" s="28" t="s">
        <v>15</v>
      </c>
      <c r="E17" s="28" t="s">
        <v>210</v>
      </c>
      <c r="F17" s="11">
        <v>0.48505787037037035</v>
      </c>
      <c r="G17" s="11">
        <v>0.48315972222222298</v>
      </c>
      <c r="H17" s="11">
        <f>F17-G17</f>
        <v>1.8981481481473716E-3</v>
      </c>
      <c r="I17" s="46">
        <v>5</v>
      </c>
    </row>
    <row r="18" spans="1:9" ht="15" x14ac:dyDescent="0.25">
      <c r="A18" s="34">
        <v>419</v>
      </c>
      <c r="B18" s="30">
        <v>19</v>
      </c>
      <c r="C18" s="28" t="s">
        <v>67</v>
      </c>
      <c r="D18" s="28" t="s">
        <v>15</v>
      </c>
      <c r="E18" s="28" t="s">
        <v>209</v>
      </c>
      <c r="F18" s="11">
        <v>0.48446759259259259</v>
      </c>
      <c r="G18" s="11">
        <v>0.48229166666666662</v>
      </c>
      <c r="H18" s="11">
        <f>F18-G18</f>
        <v>2.17592592592597E-3</v>
      </c>
      <c r="I18" s="46"/>
    </row>
    <row r="19" spans="1:9" ht="15" x14ac:dyDescent="0.25">
      <c r="A19" s="24">
        <v>420</v>
      </c>
      <c r="B19" s="30">
        <v>20</v>
      </c>
      <c r="C19" s="28" t="s">
        <v>66</v>
      </c>
      <c r="D19" s="28" t="s">
        <v>15</v>
      </c>
      <c r="E19" s="28" t="s">
        <v>209</v>
      </c>
      <c r="F19" s="11">
        <v>0.48425925925925922</v>
      </c>
      <c r="G19" s="11">
        <v>0.48246527777777781</v>
      </c>
      <c r="H19" s="11">
        <f>F19-G19</f>
        <v>1.7939814814814103E-3</v>
      </c>
      <c r="I19" s="46"/>
    </row>
    <row r="20" spans="1:9" ht="15" x14ac:dyDescent="0.25">
      <c r="A20" s="34">
        <v>421</v>
      </c>
      <c r="B20" s="30">
        <v>21</v>
      </c>
      <c r="C20" s="28" t="s">
        <v>68</v>
      </c>
      <c r="D20" s="28" t="s">
        <v>15</v>
      </c>
      <c r="E20" s="28" t="s">
        <v>209</v>
      </c>
      <c r="F20" s="11">
        <v>0.48461805555555554</v>
      </c>
      <c r="G20" s="11">
        <v>0.48263888888888901</v>
      </c>
      <c r="H20" s="11">
        <f>F20-G20</f>
        <v>1.979166666666532E-3</v>
      </c>
      <c r="I20" s="46"/>
    </row>
    <row r="21" spans="1:9" ht="15" x14ac:dyDescent="0.25">
      <c r="A21" s="24">
        <v>422</v>
      </c>
      <c r="B21" s="30">
        <v>22</v>
      </c>
      <c r="C21" s="28" t="s">
        <v>69</v>
      </c>
      <c r="D21" s="28" t="s">
        <v>15</v>
      </c>
      <c r="E21" s="28" t="s">
        <v>209</v>
      </c>
      <c r="F21" s="11">
        <v>0.48461805555555554</v>
      </c>
      <c r="G21" s="11">
        <v>0.48281249999999998</v>
      </c>
      <c r="H21" s="11">
        <f>F21-G21</f>
        <v>1.8055555555555602E-3</v>
      </c>
      <c r="I21" s="46"/>
    </row>
  </sheetData>
  <sortState xmlns:xlrd2="http://schemas.microsoft.com/office/spreadsheetml/2017/richdata2" ref="A13:I21">
    <sortCondition ref="I17"/>
  </sortState>
  <pageMargins left="0.7" right="0.48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FDC1-8321-4C6E-8A8B-CBFB9A5ADC87}">
  <dimension ref="A1:I20"/>
  <sheetViews>
    <sheetView workbookViewId="0">
      <selection activeCell="C1" sqref="C1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4" width="20" bestFit="1" customWidth="1"/>
    <col min="5" max="5" width="14.28515625" customWidth="1"/>
    <col min="6" max="6" width="13.42578125" style="10" bestFit="1" customWidth="1"/>
  </cols>
  <sheetData>
    <row r="1" spans="1:9" ht="15.75" x14ac:dyDescent="0.25">
      <c r="C1" s="3" t="s">
        <v>269</v>
      </c>
      <c r="D1" s="3"/>
    </row>
    <row r="2" spans="1:9" ht="15.75" x14ac:dyDescent="0.25">
      <c r="D2" s="3"/>
    </row>
    <row r="3" spans="1:9" ht="15.75" x14ac:dyDescent="0.25">
      <c r="A3" s="3" t="s">
        <v>239</v>
      </c>
    </row>
    <row r="5" spans="1:9" ht="15.75" x14ac:dyDescent="0.25">
      <c r="A5" s="3"/>
      <c r="B5" s="6"/>
      <c r="E5" s="3"/>
    </row>
    <row r="6" spans="1:9" x14ac:dyDescent="0.2">
      <c r="B6" s="6"/>
      <c r="C6" s="7"/>
      <c r="D6" s="7"/>
    </row>
    <row r="7" spans="1:9" ht="15.75" x14ac:dyDescent="0.25">
      <c r="A7" s="3" t="s">
        <v>35</v>
      </c>
      <c r="B7" s="6"/>
      <c r="C7" s="7" t="s">
        <v>253</v>
      </c>
      <c r="D7" s="7"/>
    </row>
    <row r="8" spans="1:9" x14ac:dyDescent="0.2">
      <c r="B8" s="6"/>
      <c r="C8" s="7"/>
      <c r="D8" s="7"/>
    </row>
    <row r="9" spans="1:9" ht="15.75" x14ac:dyDescent="0.25">
      <c r="A9" s="3"/>
      <c r="B9" s="6"/>
      <c r="C9" s="7"/>
      <c r="D9" s="7"/>
    </row>
    <row r="11" spans="1:9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264</v>
      </c>
      <c r="H11" s="38" t="s">
        <v>267</v>
      </c>
      <c r="I11" s="38" t="s">
        <v>268</v>
      </c>
    </row>
    <row r="12" spans="1:9" x14ac:dyDescent="0.2">
      <c r="A12" s="8"/>
      <c r="B12" s="12"/>
      <c r="C12" s="15"/>
      <c r="D12" s="11"/>
      <c r="E12" s="13"/>
      <c r="F12" s="11"/>
      <c r="G12" s="11"/>
      <c r="H12" s="11"/>
      <c r="I12" s="11"/>
    </row>
    <row r="13" spans="1:9" ht="15" x14ac:dyDescent="0.25">
      <c r="A13" s="24">
        <v>429</v>
      </c>
      <c r="B13" s="30">
        <v>29</v>
      </c>
      <c r="C13" s="28" t="s">
        <v>73</v>
      </c>
      <c r="D13" s="28" t="s">
        <v>6</v>
      </c>
      <c r="E13" s="28" t="s">
        <v>213</v>
      </c>
      <c r="F13" s="11"/>
      <c r="G13" s="11">
        <v>0.48402777777777778</v>
      </c>
      <c r="H13" s="41" t="s">
        <v>265</v>
      </c>
      <c r="I13" s="11"/>
    </row>
    <row r="14" spans="1:9" ht="15" x14ac:dyDescent="0.25">
      <c r="A14" s="24">
        <v>433</v>
      </c>
      <c r="B14" s="30">
        <v>33</v>
      </c>
      <c r="C14" s="28" t="s">
        <v>84</v>
      </c>
      <c r="D14" s="28" t="s">
        <v>15</v>
      </c>
      <c r="E14" s="28" t="s">
        <v>214</v>
      </c>
      <c r="F14" s="11">
        <v>0.48649305555555555</v>
      </c>
      <c r="G14" s="11">
        <v>0.484722222222222</v>
      </c>
      <c r="H14" s="11">
        <f>F14-G14</f>
        <v>1.7708333333335546E-3</v>
      </c>
      <c r="I14" s="46">
        <v>1</v>
      </c>
    </row>
    <row r="15" spans="1:9" ht="15" x14ac:dyDescent="0.25">
      <c r="A15" s="24">
        <v>431</v>
      </c>
      <c r="B15" s="30">
        <v>31</v>
      </c>
      <c r="C15" s="28" t="s">
        <v>87</v>
      </c>
      <c r="D15" s="28" t="s">
        <v>15</v>
      </c>
      <c r="E15" s="28" t="s">
        <v>214</v>
      </c>
      <c r="F15" s="11">
        <v>0.48621527777777779</v>
      </c>
      <c r="G15" s="11">
        <v>0.484375</v>
      </c>
      <c r="H15" s="11">
        <f>F15-G15</f>
        <v>1.8402777777777879E-3</v>
      </c>
      <c r="I15" s="46">
        <v>2</v>
      </c>
    </row>
    <row r="16" spans="1:9" ht="15" x14ac:dyDescent="0.25">
      <c r="A16" s="34">
        <v>432</v>
      </c>
      <c r="B16" s="30">
        <v>32</v>
      </c>
      <c r="C16" s="28" t="s">
        <v>211</v>
      </c>
      <c r="D16" s="28" t="s">
        <v>212</v>
      </c>
      <c r="E16" s="28" t="s">
        <v>214</v>
      </c>
      <c r="F16" s="11">
        <v>0.48645833333333338</v>
      </c>
      <c r="G16" s="11">
        <v>0.48454861111111103</v>
      </c>
      <c r="H16" s="11">
        <f>F16-G16</f>
        <v>1.9097222222223542E-3</v>
      </c>
      <c r="I16" s="46">
        <v>3</v>
      </c>
    </row>
    <row r="17" spans="1:9" ht="15" x14ac:dyDescent="0.25">
      <c r="A17" s="34">
        <v>428</v>
      </c>
      <c r="B17" s="30">
        <v>28</v>
      </c>
      <c r="C17" s="28" t="s">
        <v>75</v>
      </c>
      <c r="D17" s="28" t="s">
        <v>15</v>
      </c>
      <c r="E17" s="28" t="s">
        <v>213</v>
      </c>
      <c r="F17" s="11">
        <v>0.48590277777777779</v>
      </c>
      <c r="G17" s="11">
        <v>0.4838541666666667</v>
      </c>
      <c r="H17" s="11">
        <f>F17-G17</f>
        <v>2.0486111111110983E-3</v>
      </c>
      <c r="I17" s="46"/>
    </row>
    <row r="18" spans="1:9" ht="15" x14ac:dyDescent="0.25">
      <c r="A18" s="34">
        <v>430</v>
      </c>
      <c r="B18" s="30">
        <v>30</v>
      </c>
      <c r="C18" s="28" t="s">
        <v>70</v>
      </c>
      <c r="D18" s="28" t="s">
        <v>15</v>
      </c>
      <c r="E18" s="28" t="s">
        <v>213</v>
      </c>
      <c r="F18" s="11">
        <v>0.48651620370370369</v>
      </c>
      <c r="G18" s="11">
        <v>0.48420138888888897</v>
      </c>
      <c r="H18" s="11">
        <f>F18-G18</f>
        <v>2.3148148148147141E-3</v>
      </c>
      <c r="I18" s="46"/>
    </row>
    <row r="19" spans="1:9" x14ac:dyDescent="0.2">
      <c r="B19" s="23"/>
      <c r="C19" s="11"/>
      <c r="D19" s="11"/>
      <c r="E19" s="13"/>
      <c r="F19" s="11"/>
      <c r="G19" s="11"/>
      <c r="H19" s="11"/>
      <c r="I19" s="46"/>
    </row>
    <row r="20" spans="1:9" x14ac:dyDescent="0.2">
      <c r="B20" s="23"/>
      <c r="C20" s="11"/>
      <c r="D20" s="11"/>
      <c r="E20" s="13"/>
      <c r="F20" s="11"/>
      <c r="G20" s="11"/>
      <c r="H20" s="11"/>
      <c r="I20" s="46"/>
    </row>
  </sheetData>
  <sortState xmlns:xlrd2="http://schemas.microsoft.com/office/spreadsheetml/2017/richdata2" ref="A13:H18">
    <sortCondition ref="H13"/>
  </sortState>
  <pageMargins left="0.7" right="0.48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8556-7F79-43A6-9A97-4DF455037FCB}">
  <dimension ref="A1:I25"/>
  <sheetViews>
    <sheetView workbookViewId="0">
      <selection activeCell="C1" sqref="C1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4" width="20" bestFit="1" customWidth="1"/>
    <col min="5" max="5" width="11" customWidth="1"/>
    <col min="6" max="6" width="13.42578125" style="10" bestFit="1" customWidth="1"/>
  </cols>
  <sheetData>
    <row r="1" spans="1:9" ht="15.75" x14ac:dyDescent="0.25">
      <c r="C1" s="3" t="s">
        <v>269</v>
      </c>
      <c r="D1" s="3"/>
    </row>
    <row r="2" spans="1:9" ht="15.75" x14ac:dyDescent="0.25">
      <c r="D2" s="3"/>
    </row>
    <row r="3" spans="1:9" ht="15.75" x14ac:dyDescent="0.25">
      <c r="A3" s="3" t="s">
        <v>239</v>
      </c>
    </row>
    <row r="5" spans="1:9" ht="15.75" x14ac:dyDescent="0.25">
      <c r="A5" s="3"/>
      <c r="B5" s="6"/>
      <c r="E5" s="3"/>
    </row>
    <row r="6" spans="1:9" x14ac:dyDescent="0.2">
      <c r="B6" s="6"/>
      <c r="C6" s="7"/>
      <c r="D6" s="7"/>
    </row>
    <row r="7" spans="1:9" ht="15.75" x14ac:dyDescent="0.25">
      <c r="A7" s="3" t="s">
        <v>36</v>
      </c>
      <c r="B7" s="6"/>
      <c r="C7" s="7" t="s">
        <v>254</v>
      </c>
      <c r="D7" s="7"/>
    </row>
    <row r="8" spans="1:9" x14ac:dyDescent="0.2">
      <c r="B8" s="6"/>
      <c r="C8" s="7"/>
      <c r="D8" s="7"/>
    </row>
    <row r="9" spans="1:9" ht="15.75" x14ac:dyDescent="0.25">
      <c r="A9" s="3"/>
      <c r="B9" s="6"/>
      <c r="C9" s="7" t="s">
        <v>255</v>
      </c>
      <c r="D9" s="7"/>
    </row>
    <row r="11" spans="1:9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264</v>
      </c>
      <c r="H11" s="41" t="s">
        <v>267</v>
      </c>
      <c r="I11" s="38" t="s">
        <v>268</v>
      </c>
    </row>
    <row r="12" spans="1:9" x14ac:dyDescent="0.2">
      <c r="A12" s="8"/>
      <c r="B12" s="12"/>
      <c r="C12" s="15"/>
      <c r="D12" s="11"/>
      <c r="E12" s="13"/>
      <c r="F12" s="11"/>
      <c r="G12" s="11"/>
      <c r="H12" s="11"/>
      <c r="I12" s="11"/>
    </row>
    <row r="13" spans="1:9" ht="15" x14ac:dyDescent="0.25">
      <c r="A13" s="34">
        <v>434</v>
      </c>
      <c r="B13" s="30">
        <v>34</v>
      </c>
      <c r="C13" s="29" t="s">
        <v>98</v>
      </c>
      <c r="D13" s="29" t="s">
        <v>14</v>
      </c>
      <c r="E13" s="29" t="s">
        <v>216</v>
      </c>
      <c r="F13" s="11">
        <v>0.48638888888888893</v>
      </c>
      <c r="G13" s="11">
        <v>0.4848958333333333</v>
      </c>
      <c r="H13" s="11">
        <f>F13-G13</f>
        <v>1.4930555555556224E-3</v>
      </c>
      <c r="I13" s="46">
        <v>1</v>
      </c>
    </row>
    <row r="14" spans="1:9" ht="15" x14ac:dyDescent="0.25">
      <c r="A14" s="24">
        <v>435</v>
      </c>
      <c r="B14" s="30">
        <v>35</v>
      </c>
      <c r="C14" s="29" t="s">
        <v>97</v>
      </c>
      <c r="D14" s="29" t="s">
        <v>14</v>
      </c>
      <c r="E14" s="29" t="s">
        <v>216</v>
      </c>
      <c r="F14" s="11">
        <v>0.48652777777777773</v>
      </c>
      <c r="G14" s="11">
        <v>0.4850694444444445</v>
      </c>
      <c r="H14" s="11">
        <f>F14-G14</f>
        <v>1.4583333333332282E-3</v>
      </c>
      <c r="I14" s="46">
        <v>2</v>
      </c>
    </row>
    <row r="15" spans="1:9" ht="15" x14ac:dyDescent="0.25">
      <c r="A15" s="34">
        <v>436</v>
      </c>
      <c r="B15" s="30">
        <v>36</v>
      </c>
      <c r="C15" s="29" t="s">
        <v>95</v>
      </c>
      <c r="D15" s="29" t="s">
        <v>14</v>
      </c>
      <c r="E15" s="29" t="s">
        <v>216</v>
      </c>
      <c r="F15" s="11">
        <v>0.48682870370370374</v>
      </c>
      <c r="G15" s="11">
        <v>0.48524305555555602</v>
      </c>
      <c r="H15" s="11">
        <f>F15-G15</f>
        <v>1.5856481481477114E-3</v>
      </c>
      <c r="I15" s="46">
        <v>3</v>
      </c>
    </row>
    <row r="16" spans="1:9" ht="15" x14ac:dyDescent="0.25">
      <c r="A16" s="24">
        <v>437</v>
      </c>
      <c r="B16" s="30">
        <v>37</v>
      </c>
      <c r="C16" s="29" t="s">
        <v>215</v>
      </c>
      <c r="D16" s="29" t="s">
        <v>15</v>
      </c>
      <c r="E16" s="29" t="s">
        <v>217</v>
      </c>
      <c r="F16" s="11">
        <v>0.49085648148148148</v>
      </c>
      <c r="G16" s="11">
        <v>0.48767361111111113</v>
      </c>
      <c r="H16" s="11">
        <f>F16-G16</f>
        <v>3.1828703703703498E-3</v>
      </c>
      <c r="I16" s="46">
        <v>1</v>
      </c>
    </row>
    <row r="17" spans="1:9" ht="15" x14ac:dyDescent="0.25">
      <c r="A17" s="24">
        <v>446</v>
      </c>
      <c r="B17" s="30">
        <v>46</v>
      </c>
      <c r="C17" s="28" t="s">
        <v>122</v>
      </c>
      <c r="D17" s="28" t="s">
        <v>6</v>
      </c>
      <c r="E17" s="28" t="s">
        <v>220</v>
      </c>
      <c r="F17" s="11">
        <v>0.48920138888888887</v>
      </c>
      <c r="G17" s="11">
        <v>0.48697916666666669</v>
      </c>
      <c r="H17" s="11">
        <f>F17-G17</f>
        <v>2.222222222222181E-3</v>
      </c>
      <c r="I17" s="46">
        <v>1</v>
      </c>
    </row>
    <row r="18" spans="1:9" ht="15" x14ac:dyDescent="0.25">
      <c r="A18" s="34">
        <v>448</v>
      </c>
      <c r="B18" s="30">
        <v>48</v>
      </c>
      <c r="C18" s="28" t="s">
        <v>120</v>
      </c>
      <c r="D18" s="28" t="s">
        <v>14</v>
      </c>
      <c r="E18" s="28" t="s">
        <v>220</v>
      </c>
      <c r="F18" s="11">
        <v>0.48964120370370368</v>
      </c>
      <c r="G18" s="11">
        <v>0.48732638888888885</v>
      </c>
      <c r="H18" s="11">
        <f>F18-G18</f>
        <v>2.3148148148148251E-3</v>
      </c>
      <c r="I18" s="46">
        <v>2</v>
      </c>
    </row>
    <row r="19" spans="1:9" ht="15" x14ac:dyDescent="0.25">
      <c r="A19" s="24">
        <v>449</v>
      </c>
      <c r="B19" s="30">
        <v>49</v>
      </c>
      <c r="C19" s="28" t="s">
        <v>219</v>
      </c>
      <c r="D19" s="28" t="s">
        <v>212</v>
      </c>
      <c r="E19" s="28" t="s">
        <v>220</v>
      </c>
      <c r="F19" s="11">
        <v>0.48981481481481487</v>
      </c>
      <c r="G19" s="11">
        <v>0.48749999999999999</v>
      </c>
      <c r="H19" s="11">
        <f>F19-G19</f>
        <v>2.3148148148148806E-3</v>
      </c>
      <c r="I19" s="46">
        <v>3</v>
      </c>
    </row>
    <row r="20" spans="1:9" ht="15" x14ac:dyDescent="0.25">
      <c r="A20" s="34">
        <v>445</v>
      </c>
      <c r="B20" s="30">
        <v>45</v>
      </c>
      <c r="C20" s="28" t="s">
        <v>218</v>
      </c>
      <c r="D20" s="28" t="s">
        <v>206</v>
      </c>
      <c r="E20" s="28" t="s">
        <v>220</v>
      </c>
      <c r="F20" s="11">
        <v>0.48929398148148145</v>
      </c>
      <c r="G20" s="11">
        <v>0.48680555555555555</v>
      </c>
      <c r="H20" s="11">
        <f>F20-G20</f>
        <v>2.4884259259259078E-3</v>
      </c>
      <c r="I20" s="46">
        <v>4</v>
      </c>
    </row>
    <row r="21" spans="1:9" ht="15" x14ac:dyDescent="0.25">
      <c r="A21" s="34">
        <v>447</v>
      </c>
      <c r="B21" s="30">
        <v>47</v>
      </c>
      <c r="C21" s="28" t="s">
        <v>119</v>
      </c>
      <c r="D21" s="28" t="s">
        <v>15</v>
      </c>
      <c r="E21" s="28" t="s">
        <v>220</v>
      </c>
      <c r="F21" s="11">
        <v>0.49005787037037035</v>
      </c>
      <c r="G21" s="11">
        <v>0.48715277777777777</v>
      </c>
      <c r="H21" s="11">
        <f>F21-G21</f>
        <v>2.9050925925925841E-3</v>
      </c>
      <c r="I21" s="46">
        <v>5</v>
      </c>
    </row>
    <row r="22" spans="1:9" ht="15" x14ac:dyDescent="0.25">
      <c r="A22" s="34">
        <v>450</v>
      </c>
      <c r="B22" s="30">
        <v>50</v>
      </c>
      <c r="C22" s="28" t="s">
        <v>121</v>
      </c>
      <c r="D22" s="28" t="s">
        <v>15</v>
      </c>
      <c r="E22" s="28" t="s">
        <v>220</v>
      </c>
      <c r="F22" s="11">
        <v>0.49069444444444449</v>
      </c>
      <c r="G22" s="11">
        <v>0.48767361111111113</v>
      </c>
      <c r="H22" s="11">
        <f>F22-G22</f>
        <v>3.0208333333333615E-3</v>
      </c>
      <c r="I22" s="46">
        <v>6</v>
      </c>
    </row>
    <row r="23" spans="1:9" x14ac:dyDescent="0.2">
      <c r="B23" s="47"/>
      <c r="C23" s="8"/>
      <c r="D23" s="8"/>
      <c r="E23" s="42"/>
      <c r="F23" s="8"/>
    </row>
    <row r="24" spans="1:9" x14ac:dyDescent="0.2">
      <c r="B24" s="47"/>
      <c r="C24" s="8"/>
      <c r="D24" s="8"/>
      <c r="E24" s="42"/>
      <c r="F24" s="8"/>
    </row>
    <row r="25" spans="1:9" x14ac:dyDescent="0.2">
      <c r="B25" s="37"/>
      <c r="C25" s="8"/>
      <c r="D25" s="8"/>
      <c r="E25" s="8"/>
      <c r="F25" s="42"/>
    </row>
  </sheetData>
  <sortState xmlns:xlrd2="http://schemas.microsoft.com/office/spreadsheetml/2017/richdata2" ref="A13:I22">
    <sortCondition ref="E13:E22"/>
    <sortCondition ref="I13:I22"/>
  </sortState>
  <pageMargins left="0.7" right="0.48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2013-DD1D-4A3E-B6C9-00C971C12E32}">
  <dimension ref="A1:I27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3" bestFit="1" customWidth="1"/>
    <col min="2" max="2" width="11.42578125" style="4"/>
    <col min="3" max="3" width="24.140625" customWidth="1"/>
    <col min="4" max="4" width="20.140625" bestFit="1" customWidth="1"/>
  </cols>
  <sheetData>
    <row r="1" spans="1:9" ht="15.75" x14ac:dyDescent="0.25">
      <c r="D1" s="3" t="s">
        <v>269</v>
      </c>
    </row>
    <row r="2" spans="1:9" x14ac:dyDescent="0.2">
      <c r="C2" s="33" t="s">
        <v>256</v>
      </c>
    </row>
    <row r="4" spans="1:9" x14ac:dyDescent="0.2">
      <c r="C4" s="33" t="s">
        <v>37</v>
      </c>
    </row>
    <row r="7" spans="1:9" x14ac:dyDescent="0.2">
      <c r="C7" s="33" t="s">
        <v>257</v>
      </c>
    </row>
    <row r="13" spans="1:9" x14ac:dyDescent="0.2">
      <c r="A13" s="33" t="s">
        <v>259</v>
      </c>
      <c r="B13" s="22" t="s">
        <v>5</v>
      </c>
      <c r="C13" s="26" t="s">
        <v>18</v>
      </c>
      <c r="D13" s="9" t="s">
        <v>20</v>
      </c>
      <c r="E13" s="22" t="s">
        <v>19</v>
      </c>
      <c r="F13" s="22" t="s">
        <v>21</v>
      </c>
      <c r="G13" s="38" t="s">
        <v>264</v>
      </c>
      <c r="H13" s="41" t="s">
        <v>267</v>
      </c>
      <c r="I13" s="41" t="s">
        <v>268</v>
      </c>
    </row>
    <row r="14" spans="1:9" x14ac:dyDescent="0.2">
      <c r="B14" s="12"/>
      <c r="C14" s="15"/>
      <c r="D14" s="11"/>
      <c r="E14" s="13"/>
      <c r="F14" s="11"/>
      <c r="G14" s="11"/>
      <c r="H14" s="11"/>
      <c r="I14" s="11"/>
    </row>
    <row r="15" spans="1:9" ht="15" x14ac:dyDescent="0.25">
      <c r="B15" s="30"/>
      <c r="C15" s="29"/>
      <c r="D15" s="29"/>
      <c r="E15" s="29"/>
      <c r="F15" s="11"/>
      <c r="G15" s="11"/>
      <c r="H15" s="11"/>
      <c r="I15" s="11"/>
    </row>
    <row r="16" spans="1:9" ht="15" x14ac:dyDescent="0.25">
      <c r="A16" s="24">
        <v>444</v>
      </c>
      <c r="B16" s="30">
        <v>44</v>
      </c>
      <c r="C16" s="28" t="s">
        <v>115</v>
      </c>
      <c r="D16" s="28" t="s">
        <v>15</v>
      </c>
      <c r="E16" s="28" t="s">
        <v>222</v>
      </c>
      <c r="F16" s="11">
        <v>0.48921296296296296</v>
      </c>
      <c r="G16" s="11">
        <v>0.48663194444444402</v>
      </c>
      <c r="H16" s="11">
        <f>F16-G16</f>
        <v>2.5810185185189405E-3</v>
      </c>
      <c r="I16" s="46">
        <v>1</v>
      </c>
    </row>
    <row r="17" spans="1:9" ht="15" x14ac:dyDescent="0.25">
      <c r="A17" s="24">
        <v>442</v>
      </c>
      <c r="B17" s="30">
        <v>42</v>
      </c>
      <c r="C17" s="28" t="s">
        <v>221</v>
      </c>
      <c r="D17" s="28" t="s">
        <v>8</v>
      </c>
      <c r="E17" s="28" t="s">
        <v>222</v>
      </c>
      <c r="F17" s="11">
        <v>0.48888888888888887</v>
      </c>
      <c r="G17" s="11">
        <v>0.48628472222222202</v>
      </c>
      <c r="H17" s="11">
        <f>F17-G17</f>
        <v>2.6041666666668517E-3</v>
      </c>
      <c r="I17" s="46">
        <v>2</v>
      </c>
    </row>
    <row r="18" spans="1:9" ht="15" x14ac:dyDescent="0.25">
      <c r="A18" s="24">
        <v>441</v>
      </c>
      <c r="B18" s="30">
        <v>41</v>
      </c>
      <c r="C18" s="28" t="s">
        <v>112</v>
      </c>
      <c r="D18" s="28" t="s">
        <v>14</v>
      </c>
      <c r="E18" s="28" t="s">
        <v>222</v>
      </c>
      <c r="F18" s="11">
        <v>0.48879629629629634</v>
      </c>
      <c r="G18" s="11">
        <v>0.48611111111111099</v>
      </c>
      <c r="H18" s="11">
        <f>F18-G18</f>
        <v>2.6851851851853459E-3</v>
      </c>
      <c r="I18" s="46">
        <v>3</v>
      </c>
    </row>
    <row r="19" spans="1:9" ht="15" x14ac:dyDescent="0.25">
      <c r="A19" s="24">
        <v>438</v>
      </c>
      <c r="B19" s="30">
        <v>38</v>
      </c>
      <c r="C19" s="28" t="s">
        <v>114</v>
      </c>
      <c r="D19" s="28" t="s">
        <v>6</v>
      </c>
      <c r="E19" s="28" t="s">
        <v>222</v>
      </c>
      <c r="F19" s="11">
        <v>0.4887037037037037</v>
      </c>
      <c r="G19" s="11">
        <v>0.4855902777777778</v>
      </c>
      <c r="H19" s="11">
        <f>F19-G19</f>
        <v>3.1134259259258945E-3</v>
      </c>
      <c r="I19" s="46">
        <v>4</v>
      </c>
    </row>
    <row r="20" spans="1:9" ht="15" x14ac:dyDescent="0.25">
      <c r="A20" s="24">
        <v>439</v>
      </c>
      <c r="B20" s="30">
        <v>39</v>
      </c>
      <c r="C20" s="28" t="s">
        <v>111</v>
      </c>
      <c r="D20" s="28" t="s">
        <v>15</v>
      </c>
      <c r="E20" s="28" t="s">
        <v>222</v>
      </c>
      <c r="F20" s="11">
        <v>0.48901620370370374</v>
      </c>
      <c r="G20" s="11">
        <v>0.48576388888888888</v>
      </c>
      <c r="H20" s="11">
        <f>F20-G20</f>
        <v>3.2523148148148606E-3</v>
      </c>
      <c r="I20" s="46">
        <v>5</v>
      </c>
    </row>
    <row r="21" spans="1:9" ht="15" x14ac:dyDescent="0.25">
      <c r="A21" s="24">
        <v>440</v>
      </c>
      <c r="B21" s="30">
        <v>40</v>
      </c>
      <c r="C21" s="28" t="s">
        <v>108</v>
      </c>
      <c r="D21" s="28" t="s">
        <v>6</v>
      </c>
      <c r="E21" s="28" t="s">
        <v>222</v>
      </c>
      <c r="F21" s="11">
        <v>0.48943287037037037</v>
      </c>
      <c r="G21" s="11">
        <v>0.48593750000000002</v>
      </c>
      <c r="H21" s="11">
        <f>F21-G21</f>
        <v>3.4953703703703431E-3</v>
      </c>
      <c r="I21" s="46">
        <v>6</v>
      </c>
    </row>
    <row r="22" spans="1:9" ht="15" x14ac:dyDescent="0.25">
      <c r="A22" s="24">
        <v>443</v>
      </c>
      <c r="B22" s="30">
        <v>43</v>
      </c>
      <c r="C22" s="28" t="s">
        <v>110</v>
      </c>
      <c r="D22" s="28" t="s">
        <v>6</v>
      </c>
      <c r="E22" s="28" t="s">
        <v>222</v>
      </c>
      <c r="F22" s="11">
        <v>0.4899074074074074</v>
      </c>
      <c r="G22" s="11">
        <v>0.48645833333333299</v>
      </c>
      <c r="H22" s="11">
        <f>F22-G22</f>
        <v>3.4490740740744097E-3</v>
      </c>
      <c r="I22" s="46">
        <v>7</v>
      </c>
    </row>
    <row r="23" spans="1:9" ht="15" x14ac:dyDescent="0.25">
      <c r="A23" s="24">
        <v>461</v>
      </c>
      <c r="B23" s="30">
        <v>61</v>
      </c>
      <c r="C23" s="28" t="s">
        <v>130</v>
      </c>
      <c r="D23" s="28" t="s">
        <v>9</v>
      </c>
      <c r="E23" s="28" t="s">
        <v>224</v>
      </c>
      <c r="F23" s="11">
        <v>0.49230324074074078</v>
      </c>
      <c r="G23" s="11">
        <v>0.48958333333333331</v>
      </c>
      <c r="H23" s="11">
        <f>F23-G23</f>
        <v>2.7199074074074625E-3</v>
      </c>
      <c r="I23" s="46">
        <v>1</v>
      </c>
    </row>
    <row r="24" spans="1:9" ht="15" x14ac:dyDescent="0.25">
      <c r="A24" s="24">
        <v>464</v>
      </c>
      <c r="B24" s="30">
        <v>64</v>
      </c>
      <c r="C24" s="28" t="s">
        <v>223</v>
      </c>
      <c r="D24" s="28" t="s">
        <v>16</v>
      </c>
      <c r="E24" s="28" t="s">
        <v>224</v>
      </c>
      <c r="F24" s="11">
        <v>0.49314814814814811</v>
      </c>
      <c r="G24" s="11">
        <v>0.49010416666666662</v>
      </c>
      <c r="H24" s="11">
        <f>F24-G24</f>
        <v>3.0439814814814947E-3</v>
      </c>
      <c r="I24" s="46">
        <v>2</v>
      </c>
    </row>
    <row r="25" spans="1:9" ht="15" x14ac:dyDescent="0.25">
      <c r="A25" s="24">
        <v>463</v>
      </c>
      <c r="B25" s="30">
        <v>63</v>
      </c>
      <c r="C25" s="28" t="s">
        <v>133</v>
      </c>
      <c r="D25" s="28" t="s">
        <v>15</v>
      </c>
      <c r="E25" s="28" t="s">
        <v>224</v>
      </c>
      <c r="F25" s="11">
        <v>0.49299768518518516</v>
      </c>
      <c r="G25" s="11">
        <v>0.48993055555555554</v>
      </c>
      <c r="H25" s="11">
        <f>F25-G25</f>
        <v>3.067129629629628E-3</v>
      </c>
      <c r="I25" s="46">
        <v>3</v>
      </c>
    </row>
    <row r="26" spans="1:9" ht="15" x14ac:dyDescent="0.25">
      <c r="A26" s="24">
        <v>462</v>
      </c>
      <c r="B26" s="30">
        <v>62</v>
      </c>
      <c r="C26" s="28" t="s">
        <v>134</v>
      </c>
      <c r="D26" s="28" t="s">
        <v>14</v>
      </c>
      <c r="E26" s="28" t="s">
        <v>224</v>
      </c>
      <c r="F26" s="11">
        <v>0.49291666666666667</v>
      </c>
      <c r="G26" s="11">
        <v>0.48975694444444445</v>
      </c>
      <c r="H26" s="11">
        <f>F26-G26</f>
        <v>3.1597222222222165E-3</v>
      </c>
      <c r="I26" s="46">
        <v>4</v>
      </c>
    </row>
    <row r="27" spans="1:9" ht="15" x14ac:dyDescent="0.25">
      <c r="A27" s="24">
        <v>460</v>
      </c>
      <c r="B27" s="30">
        <v>60</v>
      </c>
      <c r="C27" s="28" t="s">
        <v>125</v>
      </c>
      <c r="D27" s="28" t="s">
        <v>15</v>
      </c>
      <c r="E27" s="28" t="s">
        <v>224</v>
      </c>
      <c r="F27" s="11">
        <v>0.49281250000000004</v>
      </c>
      <c r="G27" s="11">
        <v>0.48940972222222223</v>
      </c>
      <c r="H27" s="11">
        <f>F27-G27</f>
        <v>3.4027777777778101E-3</v>
      </c>
      <c r="I27" s="46">
        <v>5</v>
      </c>
    </row>
  </sheetData>
  <sortState xmlns:xlrd2="http://schemas.microsoft.com/office/spreadsheetml/2017/richdata2" ref="A16:I27">
    <sortCondition ref="E16:E27"/>
    <sortCondition ref="I16:I27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>
      <selection activeCell="D6" sqref="D6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4" width="20" bestFit="1" customWidth="1"/>
    <col min="5" max="5" width="13.42578125" customWidth="1"/>
    <col min="6" max="6" width="13.42578125" style="10" bestFit="1" customWidth="1"/>
  </cols>
  <sheetData>
    <row r="1" spans="1:9" ht="15.75" x14ac:dyDescent="0.25">
      <c r="B1" s="37"/>
      <c r="C1" s="8"/>
      <c r="D1" s="3" t="s">
        <v>269</v>
      </c>
      <c r="E1" s="8"/>
      <c r="F1" s="42"/>
      <c r="G1" s="8"/>
      <c r="H1" s="8"/>
    </row>
    <row r="2" spans="1:9" ht="15.75" x14ac:dyDescent="0.25">
      <c r="B2" s="37"/>
      <c r="C2" s="8"/>
      <c r="D2" s="44"/>
      <c r="E2" s="8"/>
      <c r="F2" s="42"/>
      <c r="G2" s="8"/>
      <c r="H2" s="8"/>
    </row>
    <row r="3" spans="1:9" ht="15.75" x14ac:dyDescent="0.25">
      <c r="A3" s="3" t="s">
        <v>17</v>
      </c>
      <c r="B3" s="37"/>
      <c r="C3" s="8"/>
      <c r="D3" s="8"/>
      <c r="E3" s="8"/>
      <c r="F3" s="42"/>
      <c r="G3" s="8"/>
      <c r="H3" s="8"/>
    </row>
    <row r="5" spans="1:9" ht="15.75" x14ac:dyDescent="0.25">
      <c r="A5" s="3"/>
      <c r="B5" s="14"/>
      <c r="C5" s="8"/>
      <c r="D5" s="8"/>
      <c r="E5" s="44"/>
      <c r="F5" s="42"/>
      <c r="G5" s="8"/>
      <c r="H5" s="8"/>
    </row>
    <row r="6" spans="1:9" x14ac:dyDescent="0.2">
      <c r="B6" s="14"/>
      <c r="C6" s="43"/>
      <c r="D6" s="43"/>
      <c r="E6" s="8"/>
      <c r="F6" s="42"/>
      <c r="G6" s="8"/>
      <c r="H6" s="8"/>
    </row>
    <row r="7" spans="1:9" ht="15.75" x14ac:dyDescent="0.25">
      <c r="A7" s="3" t="s">
        <v>38</v>
      </c>
      <c r="B7" s="14"/>
      <c r="C7" s="43" t="s">
        <v>257</v>
      </c>
      <c r="D7" s="43"/>
      <c r="E7" s="8"/>
      <c r="F7" s="42"/>
      <c r="G7" s="8"/>
      <c r="H7" s="8"/>
    </row>
    <row r="8" spans="1:9" x14ac:dyDescent="0.2">
      <c r="B8" s="14"/>
      <c r="C8" s="43"/>
      <c r="D8" s="43"/>
      <c r="E8" s="8"/>
      <c r="F8" s="42"/>
      <c r="G8" s="8"/>
      <c r="H8" s="8"/>
    </row>
    <row r="9" spans="1:9" ht="15.75" x14ac:dyDescent="0.25">
      <c r="A9" s="3"/>
      <c r="B9" s="14"/>
      <c r="C9" s="43"/>
      <c r="D9" s="43"/>
      <c r="E9" s="8"/>
      <c r="F9" s="42"/>
      <c r="G9" s="8"/>
      <c r="H9" s="8"/>
    </row>
    <row r="11" spans="1:9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266</v>
      </c>
      <c r="H11" s="41" t="s">
        <v>267</v>
      </c>
      <c r="I11" s="38" t="s">
        <v>268</v>
      </c>
    </row>
    <row r="12" spans="1:9" x14ac:dyDescent="0.2">
      <c r="A12" s="8"/>
      <c r="B12" s="12"/>
      <c r="C12" s="15"/>
      <c r="D12" s="11"/>
      <c r="E12" s="13"/>
      <c r="F12" s="11"/>
      <c r="G12" s="11"/>
      <c r="H12" s="11"/>
      <c r="I12" s="11"/>
    </row>
    <row r="13" spans="1:9" ht="15" x14ac:dyDescent="0.25">
      <c r="A13" s="34">
        <v>455</v>
      </c>
      <c r="B13" s="30">
        <v>55</v>
      </c>
      <c r="C13" s="28" t="s">
        <v>135</v>
      </c>
      <c r="D13" s="28" t="s">
        <v>14</v>
      </c>
      <c r="E13" s="28" t="s">
        <v>227</v>
      </c>
      <c r="F13" s="11">
        <v>0.49062500000000003</v>
      </c>
      <c r="G13" s="11">
        <v>0.48854166666666698</v>
      </c>
      <c r="H13" s="11">
        <f>F13-G13</f>
        <v>2.0833333333330484E-3</v>
      </c>
      <c r="I13" s="46">
        <v>1</v>
      </c>
    </row>
    <row r="14" spans="1:9" ht="15" x14ac:dyDescent="0.25">
      <c r="A14" s="34">
        <v>451</v>
      </c>
      <c r="B14" s="30">
        <v>51</v>
      </c>
      <c r="C14" s="28" t="s">
        <v>140</v>
      </c>
      <c r="D14" s="28" t="s">
        <v>14</v>
      </c>
      <c r="E14" s="28" t="s">
        <v>227</v>
      </c>
      <c r="F14" s="11">
        <v>0.48998842592592595</v>
      </c>
      <c r="G14" s="11">
        <v>0.48784722222222227</v>
      </c>
      <c r="H14" s="11">
        <f>F14-G14</f>
        <v>2.1412037037036868E-3</v>
      </c>
      <c r="I14" s="46">
        <v>2</v>
      </c>
    </row>
    <row r="15" spans="1:9" ht="15" x14ac:dyDescent="0.25">
      <c r="A15" s="34">
        <v>454</v>
      </c>
      <c r="B15" s="30">
        <v>54</v>
      </c>
      <c r="C15" s="28" t="s">
        <v>137</v>
      </c>
      <c r="D15" s="28" t="s">
        <v>14</v>
      </c>
      <c r="E15" s="28" t="s">
        <v>227</v>
      </c>
      <c r="F15" s="11">
        <v>0.49049768518518522</v>
      </c>
      <c r="G15" s="11">
        <v>0.48836805555555601</v>
      </c>
      <c r="H15" s="11">
        <f>F15-G15</f>
        <v>2.1296296296292039E-3</v>
      </c>
      <c r="I15" s="46">
        <v>3</v>
      </c>
    </row>
    <row r="16" spans="1:9" ht="15" x14ac:dyDescent="0.25">
      <c r="A16" s="34">
        <v>453</v>
      </c>
      <c r="B16" s="30">
        <v>53</v>
      </c>
      <c r="C16" s="28" t="s">
        <v>138</v>
      </c>
      <c r="D16" s="28" t="s">
        <v>8</v>
      </c>
      <c r="E16" s="28" t="s">
        <v>227</v>
      </c>
      <c r="F16" s="11">
        <v>0.49028935185185185</v>
      </c>
      <c r="G16" s="11">
        <v>0.48819444444444399</v>
      </c>
      <c r="H16" s="11">
        <f>F16-G16</f>
        <v>2.0949074074078644E-3</v>
      </c>
      <c r="I16" s="46">
        <v>4</v>
      </c>
    </row>
    <row r="17" spans="1:9" ht="15" x14ac:dyDescent="0.25">
      <c r="A17" s="34">
        <v>452</v>
      </c>
      <c r="B17" s="30">
        <v>52</v>
      </c>
      <c r="C17" s="28" t="s">
        <v>225</v>
      </c>
      <c r="D17" s="28" t="s">
        <v>206</v>
      </c>
      <c r="E17" s="28" t="s">
        <v>227</v>
      </c>
      <c r="F17" s="11">
        <v>0.49063657407407407</v>
      </c>
      <c r="G17" s="11">
        <v>0.48802083333333335</v>
      </c>
      <c r="H17" s="11">
        <f>F17-G17</f>
        <v>2.615740740740724E-3</v>
      </c>
      <c r="I17" s="46">
        <v>5</v>
      </c>
    </row>
    <row r="18" spans="1:9" ht="15" x14ac:dyDescent="0.25">
      <c r="A18" s="34">
        <v>456</v>
      </c>
      <c r="B18" s="30">
        <v>56</v>
      </c>
      <c r="C18" s="28" t="s">
        <v>226</v>
      </c>
      <c r="D18" s="28" t="s">
        <v>206</v>
      </c>
      <c r="E18" s="28" t="s">
        <v>227</v>
      </c>
      <c r="F18" s="11">
        <v>0.49138888888888888</v>
      </c>
      <c r="G18" s="11">
        <v>0.48871527777777801</v>
      </c>
      <c r="H18" s="11">
        <f>F18-G18</f>
        <v>2.6736111111108629E-3</v>
      </c>
      <c r="I18" s="46">
        <v>6</v>
      </c>
    </row>
    <row r="19" spans="1:9" ht="15" x14ac:dyDescent="0.25">
      <c r="A19" s="34">
        <v>457</v>
      </c>
      <c r="B19" s="30">
        <v>57</v>
      </c>
      <c r="C19" s="28" t="s">
        <v>143</v>
      </c>
      <c r="D19" s="28" t="s">
        <v>6</v>
      </c>
      <c r="E19" s="28" t="s">
        <v>229</v>
      </c>
      <c r="F19" s="11">
        <v>0.49124999999999996</v>
      </c>
      <c r="G19" s="11">
        <v>0.48888888888888898</v>
      </c>
      <c r="H19" s="11">
        <f>F19-G19</f>
        <v>2.3611111111109806E-3</v>
      </c>
      <c r="I19" s="46">
        <v>1</v>
      </c>
    </row>
    <row r="20" spans="1:9" ht="15" x14ac:dyDescent="0.25">
      <c r="A20" s="34">
        <v>459</v>
      </c>
      <c r="B20" s="30">
        <v>59</v>
      </c>
      <c r="C20" s="28" t="s">
        <v>228</v>
      </c>
      <c r="D20" s="28" t="s">
        <v>15</v>
      </c>
      <c r="E20" s="28" t="s">
        <v>229</v>
      </c>
      <c r="F20" s="11">
        <v>0.49146990740740742</v>
      </c>
      <c r="G20" s="11">
        <v>0.48923611111111098</v>
      </c>
      <c r="H20" s="11">
        <f>F20-G20</f>
        <v>2.2337962962964419E-3</v>
      </c>
      <c r="I20" s="46">
        <v>2</v>
      </c>
    </row>
    <row r="21" spans="1:9" ht="15" x14ac:dyDescent="0.25">
      <c r="A21" s="34">
        <v>458</v>
      </c>
      <c r="B21" s="30">
        <v>58</v>
      </c>
      <c r="C21" s="28" t="s">
        <v>145</v>
      </c>
      <c r="D21" s="28" t="s">
        <v>8</v>
      </c>
      <c r="E21" s="28" t="s">
        <v>229</v>
      </c>
      <c r="F21" s="11"/>
      <c r="G21" s="11">
        <v>0.48906250000000001</v>
      </c>
      <c r="H21" s="41" t="s">
        <v>265</v>
      </c>
      <c r="I21" s="46"/>
    </row>
    <row r="22" spans="1:9" ht="15" x14ac:dyDescent="0.25">
      <c r="A22" s="35">
        <v>473</v>
      </c>
      <c r="B22" s="30">
        <v>73</v>
      </c>
      <c r="C22" s="28" t="s">
        <v>159</v>
      </c>
      <c r="D22" s="11" t="s">
        <v>15</v>
      </c>
      <c r="E22" s="28" t="s">
        <v>230</v>
      </c>
      <c r="F22" s="11">
        <v>0.49390046296296292</v>
      </c>
      <c r="G22" s="11">
        <v>0.4916666666666667</v>
      </c>
      <c r="H22" s="11">
        <f>F22-G22</f>
        <v>2.2337962962962199E-3</v>
      </c>
      <c r="I22" s="46">
        <v>1</v>
      </c>
    </row>
    <row r="23" spans="1:9" ht="15" x14ac:dyDescent="0.25">
      <c r="A23" s="35">
        <v>476</v>
      </c>
      <c r="B23" s="30">
        <v>76</v>
      </c>
      <c r="C23" s="28" t="s">
        <v>233</v>
      </c>
      <c r="D23" s="28" t="s">
        <v>206</v>
      </c>
      <c r="E23" s="28" t="s">
        <v>234</v>
      </c>
      <c r="F23" s="13">
        <v>0.4947685185185185</v>
      </c>
      <c r="G23" s="11">
        <v>0.4921875</v>
      </c>
      <c r="H23" s="11">
        <f>F23-G23</f>
        <v>2.5810185185184964E-3</v>
      </c>
      <c r="I23" s="46">
        <v>1</v>
      </c>
    </row>
    <row r="24" spans="1:9" ht="15" x14ac:dyDescent="0.25">
      <c r="A24" s="35">
        <v>477</v>
      </c>
      <c r="B24" s="30">
        <v>78</v>
      </c>
      <c r="C24" s="28" t="s">
        <v>174</v>
      </c>
      <c r="D24" s="28" t="s">
        <v>15</v>
      </c>
      <c r="E24" s="28" t="s">
        <v>234</v>
      </c>
      <c r="F24" s="13">
        <v>0.49487268518518518</v>
      </c>
      <c r="G24" s="11">
        <v>0.49236111111111108</v>
      </c>
      <c r="H24" s="11">
        <f>F24-G24</f>
        <v>2.5115740740740966E-3</v>
      </c>
      <c r="I24" s="46">
        <v>2</v>
      </c>
    </row>
    <row r="25" spans="1:9" ht="15" x14ac:dyDescent="0.25">
      <c r="A25" s="35">
        <v>479</v>
      </c>
      <c r="B25" s="23">
        <v>79</v>
      </c>
      <c r="C25" s="36" t="s">
        <v>260</v>
      </c>
      <c r="D25" s="36" t="s">
        <v>15</v>
      </c>
      <c r="E25" s="36" t="s">
        <v>234</v>
      </c>
      <c r="F25" s="13">
        <v>0.49508101851851855</v>
      </c>
      <c r="G25" s="11">
        <v>0.49253472222222222</v>
      </c>
      <c r="H25" s="11">
        <f>F25-G25</f>
        <v>2.5462962962963243E-3</v>
      </c>
      <c r="I25" s="46">
        <v>3</v>
      </c>
    </row>
    <row r="26" spans="1:9" ht="15" x14ac:dyDescent="0.25">
      <c r="A26" s="35">
        <v>475</v>
      </c>
      <c r="B26" s="30">
        <v>75</v>
      </c>
      <c r="C26" s="28" t="s">
        <v>232</v>
      </c>
      <c r="D26" s="28" t="s">
        <v>15</v>
      </c>
      <c r="E26" s="28" t="s">
        <v>234</v>
      </c>
      <c r="F26" s="13">
        <v>0.49469907407407404</v>
      </c>
      <c r="G26" s="11">
        <v>0.49201388888888892</v>
      </c>
      <c r="H26" s="11">
        <f>F26-G26</f>
        <v>2.6851851851851238E-3</v>
      </c>
      <c r="I26" s="46">
        <v>4</v>
      </c>
    </row>
    <row r="27" spans="1:9" ht="15" x14ac:dyDescent="0.25">
      <c r="A27" s="35">
        <v>474</v>
      </c>
      <c r="B27" s="30">
        <v>74</v>
      </c>
      <c r="C27" s="28" t="s">
        <v>231</v>
      </c>
      <c r="D27" s="28" t="s">
        <v>206</v>
      </c>
      <c r="E27" s="28" t="s">
        <v>234</v>
      </c>
      <c r="F27" s="13">
        <v>0.49466435185185187</v>
      </c>
      <c r="G27" s="11">
        <v>0.49184027777777778</v>
      </c>
      <c r="H27" s="11">
        <f>F27-G27</f>
        <v>2.8240740740740899E-3</v>
      </c>
      <c r="I27" s="46">
        <v>5</v>
      </c>
    </row>
    <row r="28" spans="1:9" x14ac:dyDescent="0.2">
      <c r="I28" s="24"/>
    </row>
  </sheetData>
  <sortState xmlns:xlrd2="http://schemas.microsoft.com/office/spreadsheetml/2017/richdata2" ref="A13:I27">
    <sortCondition ref="E13:E27"/>
    <sortCondition ref="I13:I27"/>
  </sortState>
  <pageMargins left="0.7" right="0.48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C88C-897D-4492-974E-6F089D5C73F0}">
  <dimension ref="A1:I22"/>
  <sheetViews>
    <sheetView tabSelected="1" workbookViewId="0">
      <selection activeCell="D1" sqref="D1"/>
    </sheetView>
  </sheetViews>
  <sheetFormatPr baseColWidth="10" defaultRowHeight="12.75" x14ac:dyDescent="0.2"/>
  <cols>
    <col min="1" max="1" width="22.5703125" bestFit="1" customWidth="1"/>
    <col min="2" max="2" width="9.28515625" style="4" customWidth="1"/>
    <col min="3" max="3" width="20.85546875" bestFit="1" customWidth="1"/>
    <col min="4" max="4" width="20" bestFit="1" customWidth="1"/>
    <col min="5" max="5" width="11.85546875" customWidth="1"/>
    <col min="6" max="6" width="13.42578125" style="10" bestFit="1" customWidth="1"/>
  </cols>
  <sheetData>
    <row r="1" spans="1:9" ht="15.75" x14ac:dyDescent="0.25">
      <c r="D1" s="3" t="s">
        <v>269</v>
      </c>
    </row>
    <row r="2" spans="1:9" ht="15.75" x14ac:dyDescent="0.25">
      <c r="D2" s="3"/>
    </row>
    <row r="3" spans="1:9" ht="15.75" x14ac:dyDescent="0.25">
      <c r="A3" s="3" t="s">
        <v>17</v>
      </c>
    </row>
    <row r="5" spans="1:9" ht="15.75" x14ac:dyDescent="0.25">
      <c r="A5" s="3"/>
      <c r="B5" s="6"/>
      <c r="E5" s="3"/>
    </row>
    <row r="6" spans="1:9" x14ac:dyDescent="0.2">
      <c r="B6" s="6"/>
      <c r="C6" s="7"/>
      <c r="D6" s="7"/>
    </row>
    <row r="7" spans="1:9" ht="15.75" x14ac:dyDescent="0.25">
      <c r="A7" s="3" t="s">
        <v>39</v>
      </c>
      <c r="B7" s="6"/>
      <c r="C7" s="7" t="s">
        <v>257</v>
      </c>
      <c r="D7" s="7"/>
    </row>
    <row r="8" spans="1:9" x14ac:dyDescent="0.2">
      <c r="B8" s="6"/>
      <c r="C8" s="7"/>
      <c r="D8" s="7"/>
    </row>
    <row r="9" spans="1:9" ht="15.75" x14ac:dyDescent="0.25">
      <c r="A9" s="3"/>
      <c r="B9" s="6"/>
      <c r="C9" s="7"/>
      <c r="D9" s="7"/>
    </row>
    <row r="11" spans="1:9" x14ac:dyDescent="0.2">
      <c r="A11" s="14" t="s">
        <v>259</v>
      </c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  <c r="G11" s="38" t="s">
        <v>264</v>
      </c>
      <c r="H11" s="41" t="s">
        <v>267</v>
      </c>
      <c r="I11" s="41" t="s">
        <v>268</v>
      </c>
    </row>
    <row r="12" spans="1:9" x14ac:dyDescent="0.2">
      <c r="A12" s="8"/>
      <c r="B12" s="12"/>
      <c r="C12" s="15"/>
      <c r="D12" s="11"/>
      <c r="E12" s="13"/>
      <c r="F12" s="11"/>
      <c r="G12" s="11"/>
      <c r="H12" s="11"/>
      <c r="I12" s="11"/>
    </row>
    <row r="13" spans="1:9" ht="15" x14ac:dyDescent="0.25">
      <c r="A13" s="34">
        <v>467</v>
      </c>
      <c r="B13" s="30">
        <v>67</v>
      </c>
      <c r="C13" s="28" t="s">
        <v>151</v>
      </c>
      <c r="D13" s="28" t="s">
        <v>15</v>
      </c>
      <c r="E13" s="28" t="s">
        <v>237</v>
      </c>
      <c r="F13" s="11">
        <v>0.49326388888888889</v>
      </c>
      <c r="G13" s="11">
        <v>0.49062499999999998</v>
      </c>
      <c r="H13" s="11">
        <f>F13-G13</f>
        <v>2.6388888888889128E-3</v>
      </c>
      <c r="I13" s="46">
        <v>1</v>
      </c>
    </row>
    <row r="14" spans="1:9" ht="15" x14ac:dyDescent="0.25">
      <c r="A14" s="34">
        <v>466</v>
      </c>
      <c r="B14" s="30">
        <v>66</v>
      </c>
      <c r="C14" s="28" t="s">
        <v>149</v>
      </c>
      <c r="D14" s="28" t="s">
        <v>16</v>
      </c>
      <c r="E14" s="28" t="s">
        <v>237</v>
      </c>
      <c r="F14" s="11">
        <v>0.49319444444444444</v>
      </c>
      <c r="G14" s="11">
        <v>0.4904513888888889</v>
      </c>
      <c r="H14" s="11">
        <f>F14-G14</f>
        <v>2.7430555555555403E-3</v>
      </c>
      <c r="I14" s="46">
        <v>2</v>
      </c>
    </row>
    <row r="15" spans="1:9" ht="15" x14ac:dyDescent="0.25">
      <c r="A15" s="34">
        <v>465</v>
      </c>
      <c r="B15" s="30">
        <v>65</v>
      </c>
      <c r="C15" s="28" t="s">
        <v>235</v>
      </c>
      <c r="D15" s="28" t="s">
        <v>15</v>
      </c>
      <c r="E15" s="28" t="s">
        <v>237</v>
      </c>
      <c r="F15" s="11">
        <v>0.49341435185185184</v>
      </c>
      <c r="G15" s="11">
        <v>0.49027777777777781</v>
      </c>
      <c r="H15" s="11">
        <f>F15-G15</f>
        <v>3.1365740740740278E-3</v>
      </c>
      <c r="I15" s="46">
        <v>3</v>
      </c>
    </row>
    <row r="16" spans="1:9" ht="15" x14ac:dyDescent="0.25">
      <c r="A16" s="34">
        <v>468</v>
      </c>
      <c r="B16" s="30">
        <v>68</v>
      </c>
      <c r="C16" s="28" t="s">
        <v>236</v>
      </c>
      <c r="D16" s="28" t="s">
        <v>6</v>
      </c>
      <c r="E16" s="28" t="s">
        <v>237</v>
      </c>
      <c r="F16" s="11">
        <v>0.49385416666666665</v>
      </c>
      <c r="G16" s="11">
        <v>0.49079861111111101</v>
      </c>
      <c r="H16" s="11">
        <f>F16-G16</f>
        <v>3.0555555555556446E-3</v>
      </c>
      <c r="I16" s="46">
        <v>4</v>
      </c>
    </row>
    <row r="17" spans="1:9" ht="15" x14ac:dyDescent="0.25">
      <c r="A17" s="34">
        <v>470</v>
      </c>
      <c r="B17" s="30">
        <v>70</v>
      </c>
      <c r="C17" s="28" t="s">
        <v>156</v>
      </c>
      <c r="D17" s="28" t="s">
        <v>6</v>
      </c>
      <c r="E17" s="28" t="s">
        <v>238</v>
      </c>
      <c r="F17" s="11"/>
      <c r="G17" s="11">
        <v>0.491145833333333</v>
      </c>
      <c r="H17" s="41"/>
      <c r="I17" s="46">
        <v>1</v>
      </c>
    </row>
    <row r="18" spans="1:9" ht="15" x14ac:dyDescent="0.25">
      <c r="A18" s="34">
        <v>472</v>
      </c>
      <c r="B18" s="30">
        <v>72</v>
      </c>
      <c r="C18" s="28" t="s">
        <v>158</v>
      </c>
      <c r="D18" s="28" t="s">
        <v>16</v>
      </c>
      <c r="E18" s="28" t="s">
        <v>238</v>
      </c>
      <c r="F18" s="11">
        <v>0.49422453703703706</v>
      </c>
      <c r="G18" s="11">
        <v>0.491493055555555</v>
      </c>
      <c r="H18" s="11">
        <f>F18-G18</f>
        <v>2.7314814814820565E-3</v>
      </c>
      <c r="I18" s="46">
        <v>2</v>
      </c>
    </row>
    <row r="19" spans="1:9" ht="15" x14ac:dyDescent="0.25">
      <c r="A19" s="34">
        <v>471</v>
      </c>
      <c r="B19" s="30">
        <v>71</v>
      </c>
      <c r="C19" s="28" t="s">
        <v>152</v>
      </c>
      <c r="D19" s="28" t="s">
        <v>197</v>
      </c>
      <c r="E19" s="28" t="s">
        <v>238</v>
      </c>
      <c r="F19" s="11">
        <v>0.49409722222222219</v>
      </c>
      <c r="G19" s="11">
        <v>0.49131944444444398</v>
      </c>
      <c r="H19" s="11">
        <f>F19-G19</f>
        <v>2.777777777778212E-3</v>
      </c>
      <c r="I19" s="46">
        <v>3</v>
      </c>
    </row>
    <row r="20" spans="1:9" ht="15" x14ac:dyDescent="0.25">
      <c r="A20" s="34">
        <v>469</v>
      </c>
      <c r="B20" s="30">
        <v>69</v>
      </c>
      <c r="C20" s="28" t="s">
        <v>157</v>
      </c>
      <c r="D20" s="28" t="s">
        <v>16</v>
      </c>
      <c r="E20" s="28" t="s">
        <v>238</v>
      </c>
      <c r="F20" s="11">
        <v>0.49403935185185183</v>
      </c>
      <c r="G20" s="11">
        <v>0.49097222222222198</v>
      </c>
      <c r="H20" s="11">
        <f>F20-G20</f>
        <v>3.06712962962985E-3</v>
      </c>
      <c r="I20" s="46">
        <v>4</v>
      </c>
    </row>
    <row r="21" spans="1:9" x14ac:dyDescent="0.2">
      <c r="B21" s="23"/>
      <c r="C21" s="11"/>
      <c r="D21" s="11"/>
      <c r="E21" s="13"/>
      <c r="F21" s="11"/>
      <c r="G21" s="11"/>
      <c r="H21" s="11"/>
      <c r="I21" s="11"/>
    </row>
    <row r="22" spans="1:9" x14ac:dyDescent="0.2">
      <c r="B22" s="23"/>
      <c r="C22" s="11"/>
      <c r="D22" s="11"/>
      <c r="E22" s="13"/>
      <c r="F22" s="11"/>
      <c r="G22" s="11"/>
      <c r="H22" s="11"/>
      <c r="I22" s="11"/>
    </row>
  </sheetData>
  <sortState xmlns:xlrd2="http://schemas.microsoft.com/office/spreadsheetml/2017/richdata2" ref="A13:I20">
    <sortCondition ref="E13:E20"/>
    <sortCondition ref="I13:I20"/>
  </sortState>
  <pageMargins left="0.7" right="0.48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5035-0184-4CED-B9FB-C58E309CC2C5}">
  <dimension ref="A1:G21"/>
  <sheetViews>
    <sheetView workbookViewId="0">
      <selection activeCell="G15" sqref="G15"/>
    </sheetView>
  </sheetViews>
  <sheetFormatPr baseColWidth="10" defaultRowHeight="12.75" x14ac:dyDescent="0.2"/>
  <cols>
    <col min="1" max="1" width="7.42578125" customWidth="1"/>
    <col min="2" max="2" width="9.28515625" customWidth="1"/>
    <col min="3" max="3" width="20.85546875" bestFit="1" customWidth="1"/>
    <col min="4" max="5" width="20" bestFit="1" customWidth="1"/>
    <col min="6" max="6" width="13.42578125" style="10" bestFit="1" customWidth="1"/>
  </cols>
  <sheetData>
    <row r="1" spans="1:7" ht="15.75" x14ac:dyDescent="0.25">
      <c r="D1" s="3" t="s">
        <v>22</v>
      </c>
    </row>
    <row r="2" spans="1:7" ht="15.75" x14ac:dyDescent="0.25">
      <c r="D2" s="3"/>
    </row>
    <row r="3" spans="1:7" ht="15.75" x14ac:dyDescent="0.25">
      <c r="A3" s="3" t="s">
        <v>17</v>
      </c>
      <c r="B3" s="4"/>
    </row>
    <row r="4" spans="1:7" x14ac:dyDescent="0.2">
      <c r="B4" s="4"/>
    </row>
    <row r="5" spans="1:7" ht="15.75" x14ac:dyDescent="0.25">
      <c r="A5" s="3"/>
      <c r="B5" s="6"/>
      <c r="E5" s="3"/>
    </row>
    <row r="6" spans="1:7" x14ac:dyDescent="0.2">
      <c r="B6" s="6"/>
      <c r="C6" s="7"/>
      <c r="D6" s="7"/>
    </row>
    <row r="7" spans="1:7" ht="15.75" x14ac:dyDescent="0.25">
      <c r="A7" s="3" t="s">
        <v>34</v>
      </c>
      <c r="B7" s="6"/>
      <c r="C7" s="7"/>
      <c r="D7" s="7"/>
    </row>
    <row r="8" spans="1:7" x14ac:dyDescent="0.2">
      <c r="B8" s="6"/>
      <c r="C8" s="7"/>
      <c r="D8" s="7"/>
    </row>
    <row r="9" spans="1:7" ht="15.75" x14ac:dyDescent="0.25">
      <c r="A9" s="3"/>
      <c r="B9" s="6"/>
      <c r="C9" s="7"/>
      <c r="D9" s="7"/>
    </row>
    <row r="10" spans="1:7" x14ac:dyDescent="0.2">
      <c r="B10" s="4"/>
    </row>
    <row r="11" spans="1:7" x14ac:dyDescent="0.2">
      <c r="A11" s="14"/>
      <c r="B11" s="22" t="s">
        <v>5</v>
      </c>
      <c r="C11" s="26" t="s">
        <v>18</v>
      </c>
      <c r="D11" s="9" t="s">
        <v>20</v>
      </c>
      <c r="E11" s="22" t="s">
        <v>19</v>
      </c>
      <c r="F11" s="22" t="s">
        <v>21</v>
      </c>
    </row>
    <row r="12" spans="1:7" x14ac:dyDescent="0.2">
      <c r="A12" s="8"/>
      <c r="B12" s="12"/>
      <c r="C12" s="15"/>
      <c r="D12" s="11"/>
      <c r="E12" s="13"/>
      <c r="F12" s="11"/>
    </row>
    <row r="13" spans="1:7" x14ac:dyDescent="0.2">
      <c r="A13" s="8"/>
      <c r="B13" s="23">
        <v>21</v>
      </c>
      <c r="C13" s="11" t="str">
        <f ca="1">LOOKUP(B13,Deltakere!$A$1:$F$125,Deltakere!B:B)</f>
        <v>Ailo Andrè Johansen</v>
      </c>
      <c r="D13" s="11" t="str">
        <f ca="1">LOOKUP(B13,Deltakere!$A$1:$F$84,Deltakere!D:D)</f>
        <v>Kirkenes &amp; Omegn SK</v>
      </c>
      <c r="E13" s="13" t="str">
        <f ca="1">LOOKUP(B13,Deltakere!$A$1:$F$84,Deltakere!C:C)</f>
        <v>G 9 år - 600 m</v>
      </c>
      <c r="F13" s="11"/>
    </row>
    <row r="14" spans="1:7" x14ac:dyDescent="0.2">
      <c r="A14" s="8"/>
      <c r="B14" s="23">
        <v>22</v>
      </c>
      <c r="C14" s="11" t="str">
        <f ca="1">LOOKUP(B14,Deltakere!$A$1:$F$84,Deltakere!B:B)</f>
        <v>Fredrik Sagen Michelsen</v>
      </c>
      <c r="D14" s="11" t="str">
        <f ca="1">LOOKUP(B14,Deltakere!$A$1:$F$84,Deltakere!D:D)</f>
        <v>Kirkenes &amp; Omegn SK</v>
      </c>
      <c r="E14" s="13" t="str">
        <f ca="1">LOOKUP(B14,Deltakere!$A$1:$F$84,Deltakere!C:C)</f>
        <v>G 9 år - 600 m</v>
      </c>
      <c r="F14" s="11"/>
    </row>
    <row r="15" spans="1:7" x14ac:dyDescent="0.2">
      <c r="A15" s="8"/>
      <c r="B15" s="23">
        <v>23</v>
      </c>
      <c r="C15" s="11" t="str">
        <f ca="1">LOOKUP(B15,Deltakere!$A$1:$F$84,Deltakere!B:B)</f>
        <v>Aron-Emilien Vinterdal</v>
      </c>
      <c r="D15" s="11" t="str">
        <f ca="1">LOOKUP(B15,Deltakere!$A$1:$F$84,Deltakere!D:D)</f>
        <v>Kirkenes &amp; Omegn SK</v>
      </c>
      <c r="E15" s="13" t="str">
        <f ca="1">LOOKUP(B15,Deltakere!$A$1:$F$84,Deltakere!C:C)</f>
        <v>G 9 år - 600 m</v>
      </c>
      <c r="F15" s="11"/>
      <c r="G15" t="s">
        <v>193</v>
      </c>
    </row>
    <row r="16" spans="1:7" x14ac:dyDescent="0.2">
      <c r="B16" s="23">
        <v>24</v>
      </c>
      <c r="C16" s="11" t="str">
        <f ca="1">LOOKUP(B16,Deltakere!$A$1:$F$84,Deltakere!B:B)</f>
        <v>Savva Kalimin</v>
      </c>
      <c r="D16" s="11" t="str">
        <f ca="1">LOOKUP(B16,Deltakere!$A$1:$F$84,Deltakere!D:D)</f>
        <v>Kirkenes &amp; Omegn SK</v>
      </c>
      <c r="E16" s="13" t="str">
        <f ca="1">LOOKUP(B16,Deltakere!$A$1:$F$84,Deltakere!C:C)</f>
        <v>G 9 år - 600 m</v>
      </c>
      <c r="F16" s="11"/>
    </row>
    <row r="17" spans="2:6" x14ac:dyDescent="0.2">
      <c r="B17" s="23">
        <v>25</v>
      </c>
      <c r="C17" s="11" t="str">
        <f ca="1">LOOKUP(B17,Deltakere!$A$1:$F$84,Deltakere!B:B)</f>
        <v>Patrick Salmi Berg</v>
      </c>
      <c r="D17" s="11" t="str">
        <f ca="1">LOOKUP(B17,Deltakere!$A$1:$F$84,Deltakere!D:D)</f>
        <v>Kirkenes &amp; Omegn SK</v>
      </c>
      <c r="E17" s="13" t="str">
        <f ca="1">LOOKUP(B17,Deltakere!$A$1:$F$84,Deltakere!C:C)</f>
        <v>G 9 år - 600 m</v>
      </c>
      <c r="F17" s="11"/>
    </row>
    <row r="18" spans="2:6" x14ac:dyDescent="0.2">
      <c r="B18" s="23">
        <v>38</v>
      </c>
      <c r="C18" s="11" t="str">
        <f ca="1">LOOKUP(B18,Deltakere!$A$1:$F$84,Deltakere!B:B)</f>
        <v>Mathea Stubnova Staalesen</v>
      </c>
      <c r="D18" s="11" t="str">
        <f ca="1">LOOKUP(B18,Deltakere!$A$1:$F$84,Deltakere!D:D)</f>
        <v>Kirkenes &amp; Omegn SK</v>
      </c>
      <c r="E18" s="13" t="str">
        <f ca="1">LOOKUP(B18,Deltakere!$A$1:$F$84,Deltakere!C:C)</f>
        <v>J 10 år - 600 m</v>
      </c>
      <c r="F18" s="11"/>
    </row>
    <row r="19" spans="2:6" x14ac:dyDescent="0.2">
      <c r="B19" s="23">
        <v>39</v>
      </c>
      <c r="C19" s="11" t="str">
        <f ca="1">LOOKUP(B19,Deltakere!$A$1:$F$84,Deltakere!B:B)</f>
        <v>Iina Elisabeth Dikkanen</v>
      </c>
      <c r="D19" s="11" t="str">
        <f ca="1">LOOKUP(B19,Deltakere!$A$1:$F$84,Deltakere!D:D)</f>
        <v>Sandnes IL</v>
      </c>
      <c r="E19" s="13" t="str">
        <f ca="1">LOOKUP(B19,Deltakere!$A$1:$F$84,Deltakere!C:C)</f>
        <v>J 10 år - 600 m</v>
      </c>
      <c r="F19" s="11"/>
    </row>
    <row r="20" spans="2:6" x14ac:dyDescent="0.2">
      <c r="B20" s="23">
        <v>40</v>
      </c>
      <c r="C20" s="11" t="str">
        <f ca="1">LOOKUP(B20,Deltakere!$A$1:$F$84,Deltakere!B:B)</f>
        <v>Tiril Pedersen Hagerup</v>
      </c>
      <c r="D20" s="11" t="str">
        <f ca="1">LOOKUP(B20,Deltakere!$A$1:$F$84,Deltakere!D:D)</f>
        <v>Kirkenes &amp; Omegn SK</v>
      </c>
      <c r="E20" s="13" t="str">
        <f ca="1">LOOKUP(B20,Deltakere!$A$1:$F$84,Deltakere!C:C)</f>
        <v>J 10 år - 600 m</v>
      </c>
      <c r="F20" s="11"/>
    </row>
    <row r="21" spans="2:6" x14ac:dyDescent="0.2">
      <c r="B21" s="23">
        <v>41</v>
      </c>
      <c r="C21" s="11" t="str">
        <f ca="1">LOOKUP(B21,Deltakere!$A$1:$F$84,Deltakere!B:B)</f>
        <v>Frida Rasmussen</v>
      </c>
      <c r="D21" s="11" t="str">
        <f ca="1">LOOKUP(B21,Deltakere!$A$1:$F$84,Deltakere!D:D)</f>
        <v>Kirkenes &amp; Omegn SK</v>
      </c>
      <c r="E21" s="13" t="str">
        <f ca="1">LOOKUP(B21,Deltakere!$A$1:$F$84,Deltakere!C:C)</f>
        <v>J 10 år - 600 m</v>
      </c>
      <c r="F21" s="11"/>
    </row>
  </sheetData>
  <pageMargins left="0.7" right="0.48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Finale 1</vt:lpstr>
      <vt:lpstr>Finale 2</vt:lpstr>
      <vt:lpstr>Finale 3</vt:lpstr>
      <vt:lpstr>Finale 4</vt:lpstr>
      <vt:lpstr>Finale 5</vt:lpstr>
      <vt:lpstr>Finale 6</vt:lpstr>
      <vt:lpstr>Finale 7</vt:lpstr>
      <vt:lpstr>Finale 8</vt:lpstr>
      <vt:lpstr>F3</vt:lpstr>
      <vt:lpstr>KOS Sprint startider finale</vt:lpstr>
      <vt:lpstr>F6</vt:lpstr>
      <vt:lpstr>F7</vt:lpstr>
      <vt:lpstr>F8</vt:lpstr>
      <vt:lpstr>F9</vt:lpstr>
      <vt:lpstr>F10</vt:lpstr>
      <vt:lpstr>F11</vt:lpstr>
      <vt:lpstr>Deltakere</vt:lpstr>
      <vt:lpstr>Tidsplan</vt:lpstr>
      <vt:lpstr>1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Kirkenes Skiklubb</cp:lastModifiedBy>
  <cp:lastPrinted>2019-02-16T12:26:47Z</cp:lastPrinted>
  <dcterms:created xsi:type="dcterms:W3CDTF">2003-08-27T16:40:13Z</dcterms:created>
  <dcterms:modified xsi:type="dcterms:W3CDTF">2019-02-16T12:52:34Z</dcterms:modified>
</cp:coreProperties>
</file>